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115" windowHeight="8205" activeTab="0"/>
  </bookViews>
  <sheets>
    <sheet name="Index Examples" sheetId="1" r:id="rId1"/>
  </sheets>
  <definedNames>
    <definedName name="_xlnm.Print_Area" localSheetId="0">'Index Examples'!$B$1:$J$62</definedName>
  </definedNames>
  <calcPr fullCalcOnLoad="1"/>
</workbook>
</file>

<file path=xl/sharedStrings.xml><?xml version="1.0" encoding="utf-8"?>
<sst xmlns="http://schemas.openxmlformats.org/spreadsheetml/2006/main" count="73" uniqueCount="23">
  <si>
    <t>Meter Reading Read Type:</t>
  </si>
  <si>
    <t>1, 14</t>
  </si>
  <si>
    <t>Actual</t>
  </si>
  <si>
    <t>3, 13</t>
  </si>
  <si>
    <t>Estimated</t>
  </si>
  <si>
    <t>Meter #</t>
  </si>
  <si>
    <t>Read Date</t>
  </si>
  <si>
    <t>Read Type</t>
  </si>
  <si>
    <t>Mult.</t>
  </si>
  <si>
    <t>kWh Gen.</t>
  </si>
  <si>
    <t>Meter Install</t>
  </si>
  <si>
    <t>All Set 7/15/10 at index 0</t>
  </si>
  <si>
    <t>Multiple Meter Combined Index for GATS</t>
  </si>
  <si>
    <t>Cumulative Individual Meter Index</t>
  </si>
  <si>
    <t>Read Index</t>
  </si>
  <si>
    <t>Cumulative Index for GATS</t>
  </si>
  <si>
    <t>Index</t>
  </si>
  <si>
    <t>Index for GATS</t>
  </si>
  <si>
    <t>Note:  Only actual meter readings are entered in GATS</t>
  </si>
  <si>
    <t>X00000000</t>
  </si>
  <si>
    <t>Example 1 - meter with multiplier</t>
  </si>
  <si>
    <t>Example 2 - project with multiple SREC meters</t>
  </si>
  <si>
    <t>Example 3 - meter dials roll over past "00000" on 5 dial meter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</si>
</sst>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[$-409]dddd\,\ mmmm\ dd\,\ yyyy"/>
    <numFmt numFmtId="168" formatCode="m/d/yyyy;@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_(* #,##0.000_);_(* \(#,##0.000\);_(* &quot;-&quot;??_);_(@_)"/>
    <numFmt numFmtId="176" formatCode="_(* #,##0.0000_);_(* \(#,##0.00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21" fillId="0" borderId="0" xfId="0" applyFont="1" applyFill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1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21" fillId="0" borderId="17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1" fillId="0" borderId="18" xfId="0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J6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421875" style="2" customWidth="1"/>
    <col min="2" max="2" width="16.00390625" style="1" customWidth="1"/>
    <col min="3" max="3" width="11.421875" style="2" customWidth="1"/>
    <col min="4" max="4" width="12.57421875" style="2" bestFit="1" customWidth="1"/>
    <col min="5" max="5" width="15.57421875" style="2" customWidth="1"/>
    <col min="6" max="6" width="12.57421875" style="3" customWidth="1"/>
    <col min="7" max="7" width="10.57421875" style="2" bestFit="1" customWidth="1"/>
    <col min="8" max="8" width="14.00390625" style="31" customWidth="1"/>
    <col min="9" max="9" width="11.421875" style="2" customWidth="1"/>
    <col min="10" max="10" width="14.421875" style="2" customWidth="1"/>
    <col min="11" max="11" width="13.140625" style="2" customWidth="1"/>
    <col min="12" max="12" width="13.57421875" style="2" bestFit="1" customWidth="1"/>
    <col min="13" max="13" width="11.421875" style="2" bestFit="1" customWidth="1"/>
    <col min="14" max="14" width="12.00390625" style="2" bestFit="1" customWidth="1"/>
    <col min="15" max="15" width="14.00390625" style="2" customWidth="1"/>
    <col min="16" max="16" width="10.421875" style="2" bestFit="1" customWidth="1"/>
    <col min="17" max="17" width="9.421875" style="2" bestFit="1" customWidth="1"/>
    <col min="18" max="16384" width="9.140625" style="2" customWidth="1"/>
  </cols>
  <sheetData>
    <row r="1" spans="2:9" ht="12.75">
      <c r="B1" s="54" t="s">
        <v>0</v>
      </c>
      <c r="D1" s="51" t="s">
        <v>1</v>
      </c>
      <c r="E1" s="52" t="s">
        <v>2</v>
      </c>
      <c r="F1" s="53"/>
      <c r="G1" s="52"/>
      <c r="H1" s="4"/>
      <c r="I1" s="4"/>
    </row>
    <row r="2" spans="4:8" ht="12.75">
      <c r="D2" s="51" t="s">
        <v>3</v>
      </c>
      <c r="E2" s="52" t="s">
        <v>4</v>
      </c>
      <c r="F2" s="53"/>
      <c r="G2" s="52"/>
      <c r="H2" s="4"/>
    </row>
    <row r="3" spans="3:8" ht="12.75">
      <c r="C3" s="5"/>
      <c r="D3" s="52" t="s">
        <v>18</v>
      </c>
      <c r="E3" s="52"/>
      <c r="F3" s="5"/>
      <c r="G3" s="52"/>
      <c r="H3" s="4"/>
    </row>
    <row r="4" spans="2:9" ht="13.5" thickBot="1">
      <c r="B4" s="10"/>
      <c r="C4" s="33"/>
      <c r="D4" s="11"/>
      <c r="E4" s="11"/>
      <c r="F4" s="12"/>
      <c r="G4" s="11"/>
      <c r="H4" s="13"/>
      <c r="I4" s="11"/>
    </row>
    <row r="5" spans="2:10" ht="12.75">
      <c r="B5" s="34" t="s">
        <v>20</v>
      </c>
      <c r="C5" s="6"/>
      <c r="D5" s="7"/>
      <c r="E5" s="7"/>
      <c r="F5" s="8"/>
      <c r="G5" s="7"/>
      <c r="H5" s="35"/>
      <c r="I5" s="36"/>
      <c r="J5" s="40"/>
    </row>
    <row r="6" spans="2:10" ht="38.25">
      <c r="B6" s="15"/>
      <c r="C6" s="16" t="s">
        <v>5</v>
      </c>
      <c r="D6" s="16" t="s">
        <v>6</v>
      </c>
      <c r="E6" s="17" t="s">
        <v>7</v>
      </c>
      <c r="F6" s="18" t="s">
        <v>14</v>
      </c>
      <c r="G6" s="19" t="s">
        <v>8</v>
      </c>
      <c r="H6" s="19" t="s">
        <v>9</v>
      </c>
      <c r="I6" s="20" t="s">
        <v>15</v>
      </c>
      <c r="J6" s="21"/>
    </row>
    <row r="7" spans="2:9" ht="12.75">
      <c r="B7" s="15"/>
      <c r="C7" s="37" t="s">
        <v>10</v>
      </c>
      <c r="D7" s="26">
        <v>40330</v>
      </c>
      <c r="E7" s="13">
        <v>1</v>
      </c>
      <c r="F7" s="12"/>
      <c r="G7" s="11"/>
      <c r="H7" s="13"/>
      <c r="I7" s="44"/>
    </row>
    <row r="8" spans="2:9" ht="12.75">
      <c r="B8" s="15"/>
      <c r="C8" s="26" t="s">
        <v>19</v>
      </c>
      <c r="D8" s="26">
        <v>40330</v>
      </c>
      <c r="E8" s="13">
        <v>1</v>
      </c>
      <c r="F8" s="12">
        <v>0</v>
      </c>
      <c r="G8" s="11">
        <v>40</v>
      </c>
      <c r="H8" s="12">
        <v>0</v>
      </c>
      <c r="I8" s="39">
        <f>SUM($H$8:H8)</f>
        <v>0</v>
      </c>
    </row>
    <row r="9" spans="2:9" ht="12.75">
      <c r="B9" s="15"/>
      <c r="C9" s="26" t="s">
        <v>19</v>
      </c>
      <c r="D9" s="26">
        <v>40347</v>
      </c>
      <c r="E9" s="13">
        <v>14</v>
      </c>
      <c r="F9" s="12">
        <v>360</v>
      </c>
      <c r="G9" s="11">
        <v>40</v>
      </c>
      <c r="H9" s="12">
        <f>IF(F9&lt;F8,(100000+F9-F8)*G9,(F9-F8)*G9)</f>
        <v>14400</v>
      </c>
      <c r="I9" s="39">
        <f>SUM($H$8:H9)</f>
        <v>14400</v>
      </c>
    </row>
    <row r="10" spans="2:9" ht="12.75">
      <c r="B10" s="15"/>
      <c r="C10" s="26" t="s">
        <v>19</v>
      </c>
      <c r="D10" s="26">
        <v>40356</v>
      </c>
      <c r="E10" s="13">
        <v>13</v>
      </c>
      <c r="F10" s="12">
        <v>360</v>
      </c>
      <c r="G10" s="11">
        <v>40</v>
      </c>
      <c r="H10" s="12">
        <f>IF(F10&lt;F9,(100000+F10-F9)*G10,(F10-F9)*G10)</f>
        <v>0</v>
      </c>
      <c r="I10" s="39">
        <f>SUM($H$8:H10)</f>
        <v>14400</v>
      </c>
    </row>
    <row r="11" spans="2:9" ht="12.75">
      <c r="B11" s="15"/>
      <c r="C11" s="26" t="s">
        <v>19</v>
      </c>
      <c r="D11" s="26">
        <v>40380</v>
      </c>
      <c r="E11" s="13">
        <v>14</v>
      </c>
      <c r="F11" s="12">
        <v>1577</v>
      </c>
      <c r="G11" s="11">
        <v>40</v>
      </c>
      <c r="H11" s="12">
        <f>IF(F11&lt;F10,(100000+F11-F10)*G11,(F11-F10)*G11)</f>
        <v>48680</v>
      </c>
      <c r="I11" s="39">
        <f>SUM($H$8:H11)</f>
        <v>63080</v>
      </c>
    </row>
    <row r="12" spans="2:9" ht="12.75">
      <c r="B12" s="15"/>
      <c r="C12" s="26" t="s">
        <v>19</v>
      </c>
      <c r="D12" s="26">
        <v>40409</v>
      </c>
      <c r="E12" s="13">
        <v>14</v>
      </c>
      <c r="F12" s="12">
        <v>2523</v>
      </c>
      <c r="G12" s="11">
        <v>40</v>
      </c>
      <c r="H12" s="12">
        <f>IF(F12&lt;F11,(100000+F12-F11)*G12,(F12-F11)*G12)</f>
        <v>37840</v>
      </c>
      <c r="I12" s="39">
        <f>SUM($H$8:H12)</f>
        <v>100920</v>
      </c>
    </row>
    <row r="13" spans="2:9" ht="13.5" thickBot="1">
      <c r="B13" s="32"/>
      <c r="C13" s="41" t="s">
        <v>19</v>
      </c>
      <c r="D13" s="41">
        <v>40441</v>
      </c>
      <c r="E13" s="29">
        <v>1</v>
      </c>
      <c r="F13" s="28">
        <v>3526</v>
      </c>
      <c r="G13" s="27">
        <v>40</v>
      </c>
      <c r="H13" s="28">
        <f>IF(F13&lt;F12,(100000+F13-F12)*G13,(F13-F12)*G13)</f>
        <v>40120</v>
      </c>
      <c r="I13" s="49">
        <f>SUM($H$8:H13)</f>
        <v>141040</v>
      </c>
    </row>
    <row r="14" spans="2:9" ht="12.75">
      <c r="B14" s="10"/>
      <c r="C14" s="33"/>
      <c r="D14" s="11"/>
      <c r="E14" s="11"/>
      <c r="F14" s="12"/>
      <c r="G14" s="11"/>
      <c r="H14" s="13"/>
      <c r="I14" s="11"/>
    </row>
    <row r="15" spans="2:9" ht="12.75">
      <c r="B15" s="10"/>
      <c r="C15" s="33"/>
      <c r="D15" s="11"/>
      <c r="E15" s="11"/>
      <c r="F15" s="12"/>
      <c r="G15" s="11"/>
      <c r="H15" s="13"/>
      <c r="I15" s="11"/>
    </row>
    <row r="16" spans="2:8" ht="13.5" thickBot="1">
      <c r="B16" s="2"/>
      <c r="F16" s="2"/>
      <c r="H16" s="2"/>
    </row>
    <row r="17" spans="2:10" ht="12.75">
      <c r="B17" s="34" t="s">
        <v>21</v>
      </c>
      <c r="C17" s="6"/>
      <c r="D17" s="7"/>
      <c r="E17" s="7"/>
      <c r="F17" s="8"/>
      <c r="G17" s="8"/>
      <c r="H17" s="42"/>
      <c r="I17" s="7"/>
      <c r="J17" s="9"/>
    </row>
    <row r="18" spans="2:10" ht="51">
      <c r="B18" s="15"/>
      <c r="C18" s="16" t="s">
        <v>5</v>
      </c>
      <c r="D18" s="16" t="s">
        <v>6</v>
      </c>
      <c r="E18" s="17" t="s">
        <v>7</v>
      </c>
      <c r="F18" s="18" t="s">
        <v>14</v>
      </c>
      <c r="G18" s="19" t="s">
        <v>8</v>
      </c>
      <c r="H18" s="19" t="s">
        <v>9</v>
      </c>
      <c r="I18" s="16" t="s">
        <v>13</v>
      </c>
      <c r="J18" s="20" t="s">
        <v>12</v>
      </c>
    </row>
    <row r="19" spans="2:10" ht="12.75">
      <c r="B19" s="15"/>
      <c r="C19" s="11"/>
      <c r="D19" s="11"/>
      <c r="E19" s="43" t="s">
        <v>10</v>
      </c>
      <c r="F19" s="12" t="s">
        <v>11</v>
      </c>
      <c r="G19" s="11"/>
      <c r="H19" s="13">
        <v>1</v>
      </c>
      <c r="I19" s="11"/>
      <c r="J19" s="14"/>
    </row>
    <row r="20" spans="2:10" ht="12.75">
      <c r="B20" s="15"/>
      <c r="C20" s="26" t="s">
        <v>19</v>
      </c>
      <c r="D20" s="26">
        <v>40420</v>
      </c>
      <c r="E20" s="13">
        <v>3</v>
      </c>
      <c r="F20" s="12">
        <v>0</v>
      </c>
      <c r="G20" s="12">
        <v>1</v>
      </c>
      <c r="H20" s="12">
        <v>0</v>
      </c>
      <c r="I20" s="12">
        <f>SUM($H$20:H20)</f>
        <v>0</v>
      </c>
      <c r="J20" s="39">
        <f aca="true" t="shared" si="0" ref="J20:J26">I20+I29+I38+I47</f>
        <v>0</v>
      </c>
    </row>
    <row r="21" spans="2:10" ht="12.75">
      <c r="B21" s="15"/>
      <c r="C21" s="26" t="s">
        <v>19</v>
      </c>
      <c r="D21" s="26">
        <v>40449</v>
      </c>
      <c r="E21" s="13">
        <v>3</v>
      </c>
      <c r="F21" s="12">
        <v>0</v>
      </c>
      <c r="G21" s="12">
        <v>1</v>
      </c>
      <c r="H21" s="12">
        <f aca="true" t="shared" si="1" ref="H21:H26">IF(F21&lt;F20,(100000+F21-F20)*G21,(F21-F20)*G21)</f>
        <v>0</v>
      </c>
      <c r="I21" s="12">
        <f>SUM($H$20:H21)</f>
        <v>0</v>
      </c>
      <c r="J21" s="39">
        <f t="shared" si="0"/>
        <v>0</v>
      </c>
    </row>
    <row r="22" spans="2:10" ht="12.75">
      <c r="B22" s="15"/>
      <c r="C22" s="26" t="s">
        <v>19</v>
      </c>
      <c r="D22" s="26">
        <v>40480</v>
      </c>
      <c r="E22" s="13">
        <v>3</v>
      </c>
      <c r="F22" s="12">
        <v>0</v>
      </c>
      <c r="G22" s="12">
        <v>1</v>
      </c>
      <c r="H22" s="12">
        <f t="shared" si="1"/>
        <v>0</v>
      </c>
      <c r="I22" s="12">
        <f>SUM($H$20:H22)</f>
        <v>0</v>
      </c>
      <c r="J22" s="39">
        <f t="shared" si="0"/>
        <v>0</v>
      </c>
    </row>
    <row r="23" spans="2:10" ht="12.75">
      <c r="B23" s="15"/>
      <c r="C23" s="26" t="s">
        <v>19</v>
      </c>
      <c r="D23" s="26">
        <v>40506</v>
      </c>
      <c r="E23" s="13">
        <v>14</v>
      </c>
      <c r="F23" s="12">
        <v>13389</v>
      </c>
      <c r="G23" s="12">
        <v>1</v>
      </c>
      <c r="H23" s="12">
        <f t="shared" si="1"/>
        <v>13389</v>
      </c>
      <c r="I23" s="12">
        <f>SUM($H$20:H23)</f>
        <v>13389</v>
      </c>
      <c r="J23" s="39">
        <f t="shared" si="0"/>
        <v>64258</v>
      </c>
    </row>
    <row r="24" spans="2:10" ht="12.75">
      <c r="B24" s="15"/>
      <c r="C24" s="26" t="s">
        <v>19</v>
      </c>
      <c r="D24" s="26">
        <v>40541</v>
      </c>
      <c r="E24" s="13">
        <v>13</v>
      </c>
      <c r="F24" s="12">
        <v>14421</v>
      </c>
      <c r="G24" s="12">
        <v>1</v>
      </c>
      <c r="H24" s="12">
        <f t="shared" si="1"/>
        <v>1032</v>
      </c>
      <c r="I24" s="12">
        <f>SUM($H$20:H24)</f>
        <v>14421</v>
      </c>
      <c r="J24" s="39">
        <f t="shared" si="0"/>
        <v>66911</v>
      </c>
    </row>
    <row r="25" spans="2:10" ht="12.75">
      <c r="B25" s="15"/>
      <c r="C25" s="26" t="s">
        <v>19</v>
      </c>
      <c r="D25" s="26">
        <v>40570</v>
      </c>
      <c r="E25" s="13">
        <v>13</v>
      </c>
      <c r="F25" s="12">
        <v>15286</v>
      </c>
      <c r="G25" s="12">
        <v>1</v>
      </c>
      <c r="H25" s="12">
        <f t="shared" si="1"/>
        <v>865</v>
      </c>
      <c r="I25" s="12">
        <f>SUM($H$20:H25)</f>
        <v>15286</v>
      </c>
      <c r="J25" s="39">
        <f t="shared" si="0"/>
        <v>69134</v>
      </c>
    </row>
    <row r="26" spans="2:10" ht="12.75">
      <c r="B26" s="15"/>
      <c r="C26" s="26" t="s">
        <v>19</v>
      </c>
      <c r="D26" s="26">
        <v>40599</v>
      </c>
      <c r="E26" s="13">
        <v>14</v>
      </c>
      <c r="F26" s="12">
        <v>16213</v>
      </c>
      <c r="G26" s="12">
        <v>1</v>
      </c>
      <c r="H26" s="12">
        <f t="shared" si="1"/>
        <v>927</v>
      </c>
      <c r="I26" s="12">
        <f>SUM($H$20:H26)</f>
        <v>16213</v>
      </c>
      <c r="J26" s="39">
        <f t="shared" si="0"/>
        <v>80303</v>
      </c>
    </row>
    <row r="27" spans="2:10" ht="12.75">
      <c r="B27" s="15"/>
      <c r="C27" s="33"/>
      <c r="D27" s="26"/>
      <c r="E27" s="23"/>
      <c r="F27" s="24"/>
      <c r="G27" s="12"/>
      <c r="H27" s="12"/>
      <c r="I27" s="12"/>
      <c r="J27" s="39"/>
    </row>
    <row r="28" spans="2:10" ht="12.75">
      <c r="B28" s="15"/>
      <c r="C28" s="33"/>
      <c r="D28" s="11"/>
      <c r="E28" s="11"/>
      <c r="F28" s="12"/>
      <c r="G28" s="26"/>
      <c r="H28" s="13"/>
      <c r="I28" s="12"/>
      <c r="J28" s="25"/>
    </row>
    <row r="29" spans="2:10" ht="12.75">
      <c r="B29" s="15"/>
      <c r="C29" s="26" t="s">
        <v>19</v>
      </c>
      <c r="D29" s="26">
        <v>40420</v>
      </c>
      <c r="E29" s="13">
        <v>3</v>
      </c>
      <c r="F29" s="12">
        <v>0</v>
      </c>
      <c r="G29" s="12">
        <v>1</v>
      </c>
      <c r="H29" s="12">
        <f>IF(F29&lt;I28,(100000+F29-I28)*G29,(F29-I28)*G29)</f>
        <v>0</v>
      </c>
      <c r="I29" s="12">
        <f>SUM($H$29:H29)</f>
        <v>0</v>
      </c>
      <c r="J29" s="14"/>
    </row>
    <row r="30" spans="2:10" ht="12.75">
      <c r="B30" s="15"/>
      <c r="C30" s="26" t="s">
        <v>19</v>
      </c>
      <c r="D30" s="26">
        <v>40449</v>
      </c>
      <c r="E30" s="13">
        <v>3</v>
      </c>
      <c r="F30" s="12">
        <v>0</v>
      </c>
      <c r="G30" s="12">
        <v>1</v>
      </c>
      <c r="H30" s="12">
        <f aca="true" t="shared" si="2" ref="H30:H35">IF(F30&lt;F29,(100000+F30-F29)*G30,(F30-F29)*G30)</f>
        <v>0</v>
      </c>
      <c r="I30" s="12">
        <f>SUM($H$29:H30)</f>
        <v>0</v>
      </c>
      <c r="J30" s="14"/>
    </row>
    <row r="31" spans="2:10" ht="12.75">
      <c r="B31" s="15"/>
      <c r="C31" s="26" t="s">
        <v>19</v>
      </c>
      <c r="D31" s="26">
        <v>40480</v>
      </c>
      <c r="E31" s="13">
        <v>3</v>
      </c>
      <c r="F31" s="12">
        <v>0</v>
      </c>
      <c r="G31" s="12">
        <v>1</v>
      </c>
      <c r="H31" s="12">
        <f t="shared" si="2"/>
        <v>0</v>
      </c>
      <c r="I31" s="12">
        <f>SUM($H$29:H31)</f>
        <v>0</v>
      </c>
      <c r="J31" s="14"/>
    </row>
    <row r="32" spans="2:10" ht="12.75">
      <c r="B32" s="15"/>
      <c r="C32" s="26" t="s">
        <v>19</v>
      </c>
      <c r="D32" s="26">
        <v>40506</v>
      </c>
      <c r="E32" s="13">
        <v>14</v>
      </c>
      <c r="F32" s="12">
        <v>16922</v>
      </c>
      <c r="G32" s="12">
        <v>1</v>
      </c>
      <c r="H32" s="12">
        <f t="shared" si="2"/>
        <v>16922</v>
      </c>
      <c r="I32" s="12">
        <f>SUM($H$29:H32)</f>
        <v>16922</v>
      </c>
      <c r="J32" s="14"/>
    </row>
    <row r="33" spans="2:10" ht="12.75">
      <c r="B33" s="15"/>
      <c r="C33" s="26" t="s">
        <v>19</v>
      </c>
      <c r="D33" s="26">
        <v>40541</v>
      </c>
      <c r="E33" s="13">
        <v>13</v>
      </c>
      <c r="F33" s="12">
        <v>18543</v>
      </c>
      <c r="G33" s="12">
        <v>1</v>
      </c>
      <c r="H33" s="12">
        <f t="shared" si="2"/>
        <v>1621</v>
      </c>
      <c r="I33" s="12">
        <f>SUM($H$29:H33)</f>
        <v>18543</v>
      </c>
      <c r="J33" s="14"/>
    </row>
    <row r="34" spans="2:10" ht="12.75">
      <c r="B34" s="15"/>
      <c r="C34" s="26" t="s">
        <v>19</v>
      </c>
      <c r="D34" s="26">
        <v>40570</v>
      </c>
      <c r="E34" s="13">
        <v>13</v>
      </c>
      <c r="F34" s="12">
        <v>19901</v>
      </c>
      <c r="G34" s="12">
        <v>1</v>
      </c>
      <c r="H34" s="12">
        <f t="shared" si="2"/>
        <v>1358</v>
      </c>
      <c r="I34" s="12">
        <f>SUM($H$29:H34)</f>
        <v>19901</v>
      </c>
      <c r="J34" s="14"/>
    </row>
    <row r="35" spans="2:10" ht="12.75">
      <c r="B35" s="15"/>
      <c r="C35" s="26" t="s">
        <v>19</v>
      </c>
      <c r="D35" s="26">
        <v>40599</v>
      </c>
      <c r="E35" s="13">
        <v>14</v>
      </c>
      <c r="F35" s="12">
        <v>21356</v>
      </c>
      <c r="G35" s="12">
        <v>1</v>
      </c>
      <c r="H35" s="12">
        <f t="shared" si="2"/>
        <v>1455</v>
      </c>
      <c r="I35" s="12">
        <f>SUM($H$29:H35)</f>
        <v>21356</v>
      </c>
      <c r="J35" s="14"/>
    </row>
    <row r="36" spans="2:10" ht="12.75">
      <c r="B36" s="15"/>
      <c r="C36" s="33"/>
      <c r="D36" s="26"/>
      <c r="E36" s="23"/>
      <c r="F36" s="24"/>
      <c r="G36" s="12"/>
      <c r="H36" s="12"/>
      <c r="I36" s="12"/>
      <c r="J36" s="25"/>
    </row>
    <row r="37" spans="2:10" ht="12.75">
      <c r="B37" s="15"/>
      <c r="C37" s="33"/>
      <c r="D37" s="11"/>
      <c r="E37" s="11"/>
      <c r="F37" s="12"/>
      <c r="G37" s="26"/>
      <c r="H37" s="13"/>
      <c r="I37" s="12"/>
      <c r="J37" s="25"/>
    </row>
    <row r="38" spans="2:10" ht="12.75">
      <c r="B38" s="15"/>
      <c r="C38" s="26" t="s">
        <v>19</v>
      </c>
      <c r="D38" s="26">
        <v>40420</v>
      </c>
      <c r="E38" s="13">
        <v>3</v>
      </c>
      <c r="F38" s="12">
        <v>0</v>
      </c>
      <c r="G38" s="12">
        <v>1</v>
      </c>
      <c r="H38" s="12">
        <f>IF(F38&lt;I37,(100000+F38-I37)*G38,(F38-I37)*G38)</f>
        <v>0</v>
      </c>
      <c r="I38" s="12">
        <f>SUM($H$38:H38)</f>
        <v>0</v>
      </c>
      <c r="J38" s="14"/>
    </row>
    <row r="39" spans="2:10" ht="12.75">
      <c r="B39" s="15"/>
      <c r="C39" s="26" t="s">
        <v>19</v>
      </c>
      <c r="D39" s="26">
        <v>40449</v>
      </c>
      <c r="E39" s="13">
        <v>3</v>
      </c>
      <c r="F39" s="12">
        <v>0</v>
      </c>
      <c r="G39" s="12">
        <v>1</v>
      </c>
      <c r="H39" s="12">
        <f aca="true" t="shared" si="3" ref="H39:H44">IF(F39&lt;F38,(100000+F39-F38)*G39,(F39-F38)*G39)</f>
        <v>0</v>
      </c>
      <c r="I39" s="12">
        <f>SUM($H$38:H39)</f>
        <v>0</v>
      </c>
      <c r="J39" s="14"/>
    </row>
    <row r="40" spans="2:10" ht="12.75">
      <c r="B40" s="15"/>
      <c r="C40" s="26" t="s">
        <v>19</v>
      </c>
      <c r="D40" s="26">
        <v>40480</v>
      </c>
      <c r="E40" s="13">
        <v>3</v>
      </c>
      <c r="F40" s="12">
        <v>0</v>
      </c>
      <c r="G40" s="12">
        <v>1</v>
      </c>
      <c r="H40" s="12">
        <f t="shared" si="3"/>
        <v>0</v>
      </c>
      <c r="I40" s="12">
        <f>SUM($H$38:H40)</f>
        <v>0</v>
      </c>
      <c r="J40" s="14"/>
    </row>
    <row r="41" spans="2:10" ht="12.75">
      <c r="B41" s="15"/>
      <c r="C41" s="26" t="s">
        <v>19</v>
      </c>
      <c r="D41" s="26">
        <v>40506</v>
      </c>
      <c r="E41" s="13">
        <v>14</v>
      </c>
      <c r="F41" s="12">
        <v>16989</v>
      </c>
      <c r="G41" s="12">
        <v>1</v>
      </c>
      <c r="H41" s="12">
        <f t="shared" si="3"/>
        <v>16989</v>
      </c>
      <c r="I41" s="12">
        <f>SUM($H$38:H41)</f>
        <v>16989</v>
      </c>
      <c r="J41" s="14"/>
    </row>
    <row r="42" spans="2:10" ht="12.75">
      <c r="B42" s="15"/>
      <c r="C42" s="26" t="s">
        <v>19</v>
      </c>
      <c r="D42" s="26">
        <v>40541</v>
      </c>
      <c r="E42" s="13">
        <v>3</v>
      </c>
      <c r="F42" s="48">
        <f>F41</f>
        <v>16989</v>
      </c>
      <c r="G42" s="12">
        <v>1</v>
      </c>
      <c r="H42" s="12">
        <f t="shared" si="3"/>
        <v>0</v>
      </c>
      <c r="I42" s="12">
        <f>SUM($H$38:H42)</f>
        <v>16989</v>
      </c>
      <c r="J42" s="14"/>
    </row>
    <row r="43" spans="2:10" ht="12.75">
      <c r="B43" s="15"/>
      <c r="C43" s="26" t="s">
        <v>19</v>
      </c>
      <c r="D43" s="26">
        <v>40570</v>
      </c>
      <c r="E43" s="13">
        <v>3</v>
      </c>
      <c r="F43" s="48">
        <f>F42</f>
        <v>16989</v>
      </c>
      <c r="G43" s="12">
        <v>1</v>
      </c>
      <c r="H43" s="12">
        <f t="shared" si="3"/>
        <v>0</v>
      </c>
      <c r="I43" s="12">
        <f>SUM($H$38:H43)</f>
        <v>16989</v>
      </c>
      <c r="J43" s="14"/>
    </row>
    <row r="44" spans="2:10" ht="12.75">
      <c r="B44" s="15"/>
      <c r="C44" s="26" t="s">
        <v>19</v>
      </c>
      <c r="D44" s="26">
        <v>40599</v>
      </c>
      <c r="E44" s="13">
        <v>14</v>
      </c>
      <c r="F44" s="12">
        <v>21418</v>
      </c>
      <c r="G44" s="12">
        <v>1</v>
      </c>
      <c r="H44" s="12">
        <f t="shared" si="3"/>
        <v>4429</v>
      </c>
      <c r="I44" s="12">
        <f>SUM($H$38:H44)</f>
        <v>21418</v>
      </c>
      <c r="J44" s="14"/>
    </row>
    <row r="45" spans="2:10" ht="12.75">
      <c r="B45" s="15"/>
      <c r="C45" s="33"/>
      <c r="D45" s="26"/>
      <c r="E45" s="23"/>
      <c r="F45" s="24"/>
      <c r="G45" s="12"/>
      <c r="H45" s="12"/>
      <c r="I45" s="12"/>
      <c r="J45" s="14"/>
    </row>
    <row r="46" spans="2:10" ht="12.75">
      <c r="B46" s="15"/>
      <c r="C46" s="33"/>
      <c r="D46" s="11"/>
      <c r="E46" s="11"/>
      <c r="F46" s="12"/>
      <c r="G46" s="26"/>
      <c r="H46" s="13"/>
      <c r="I46" s="12"/>
      <c r="J46" s="25"/>
    </row>
    <row r="47" spans="2:10" ht="12.75">
      <c r="B47" s="15"/>
      <c r="C47" s="26" t="s">
        <v>19</v>
      </c>
      <c r="D47" s="26">
        <v>40420</v>
      </c>
      <c r="E47" s="13">
        <v>3</v>
      </c>
      <c r="F47" s="12">
        <v>0</v>
      </c>
      <c r="G47" s="12">
        <v>1</v>
      </c>
      <c r="H47" s="12">
        <f>IF(F47&lt;I46,(100000+F47-I46)*G47,(F47-I46)*G47)</f>
        <v>0</v>
      </c>
      <c r="I47" s="12">
        <f>SUM($H$47:H47)</f>
        <v>0</v>
      </c>
      <c r="J47" s="14"/>
    </row>
    <row r="48" spans="2:10" ht="12.75">
      <c r="B48" s="15"/>
      <c r="C48" s="26" t="s">
        <v>19</v>
      </c>
      <c r="D48" s="26">
        <v>40449</v>
      </c>
      <c r="E48" s="13">
        <v>3</v>
      </c>
      <c r="F48" s="12">
        <v>0</v>
      </c>
      <c r="G48" s="12">
        <v>1</v>
      </c>
      <c r="H48" s="12">
        <f aca="true" t="shared" si="4" ref="H48:H53">IF(F48&lt;F47,(100000+F48-F47)*G48,(F48-F47)*G48)</f>
        <v>0</v>
      </c>
      <c r="I48" s="12">
        <f>SUM($H$47:H48)</f>
        <v>0</v>
      </c>
      <c r="J48" s="14"/>
    </row>
    <row r="49" spans="2:10" ht="12.75">
      <c r="B49" s="15"/>
      <c r="C49" s="26" t="s">
        <v>19</v>
      </c>
      <c r="D49" s="26">
        <v>40480</v>
      </c>
      <c r="E49" s="13">
        <v>3</v>
      </c>
      <c r="F49" s="12">
        <v>0</v>
      </c>
      <c r="G49" s="12">
        <v>1</v>
      </c>
      <c r="H49" s="12">
        <f t="shared" si="4"/>
        <v>0</v>
      </c>
      <c r="I49" s="12">
        <f>SUM($H$47:H49)</f>
        <v>0</v>
      </c>
      <c r="J49" s="14"/>
    </row>
    <row r="50" spans="2:10" ht="12.75">
      <c r="B50" s="15"/>
      <c r="C50" s="26" t="s">
        <v>19</v>
      </c>
      <c r="D50" s="26">
        <v>40506</v>
      </c>
      <c r="E50" s="13">
        <v>14</v>
      </c>
      <c r="F50" s="12">
        <v>16958</v>
      </c>
      <c r="G50" s="12">
        <v>1</v>
      </c>
      <c r="H50" s="12">
        <f t="shared" si="4"/>
        <v>16958</v>
      </c>
      <c r="I50" s="12">
        <f>SUM($H$47:H50)</f>
        <v>16958</v>
      </c>
      <c r="J50" s="14"/>
    </row>
    <row r="51" spans="2:10" ht="12.75">
      <c r="B51" s="15"/>
      <c r="C51" s="26" t="s">
        <v>19</v>
      </c>
      <c r="D51" s="26">
        <v>40541</v>
      </c>
      <c r="E51" s="13">
        <v>3</v>
      </c>
      <c r="F51" s="48">
        <f>F50</f>
        <v>16958</v>
      </c>
      <c r="G51" s="12">
        <v>1</v>
      </c>
      <c r="H51" s="12">
        <f t="shared" si="4"/>
        <v>0</v>
      </c>
      <c r="I51" s="12">
        <f>SUM($H$47:H51)</f>
        <v>16958</v>
      </c>
      <c r="J51" s="14"/>
    </row>
    <row r="52" spans="2:10" ht="12.75">
      <c r="B52" s="15"/>
      <c r="C52" s="26" t="s">
        <v>19</v>
      </c>
      <c r="D52" s="26">
        <v>40570</v>
      </c>
      <c r="E52" s="13">
        <v>3</v>
      </c>
      <c r="F52" s="48">
        <f>F51</f>
        <v>16958</v>
      </c>
      <c r="G52" s="12">
        <v>1</v>
      </c>
      <c r="H52" s="12">
        <f t="shared" si="4"/>
        <v>0</v>
      </c>
      <c r="I52" s="12">
        <f>SUM($H$47:H52)</f>
        <v>16958</v>
      </c>
      <c r="J52" s="14"/>
    </row>
    <row r="53" spans="2:10" ht="13.5" thickBot="1">
      <c r="B53" s="32"/>
      <c r="C53" s="41" t="s">
        <v>19</v>
      </c>
      <c r="D53" s="41">
        <v>40599</v>
      </c>
      <c r="E53" s="29">
        <v>14</v>
      </c>
      <c r="F53" s="28">
        <v>21316</v>
      </c>
      <c r="G53" s="28">
        <v>1</v>
      </c>
      <c r="H53" s="28">
        <f t="shared" si="4"/>
        <v>4358</v>
      </c>
      <c r="I53" s="28">
        <f>SUM($H$47:H53)</f>
        <v>21316</v>
      </c>
      <c r="J53" s="30"/>
    </row>
    <row r="54" spans="2:8" ht="12.75">
      <c r="B54" s="2"/>
      <c r="F54" s="2"/>
      <c r="H54" s="2"/>
    </row>
    <row r="55" spans="2:8" ht="13.5" thickBot="1">
      <c r="B55" s="2"/>
      <c r="F55" s="2"/>
      <c r="H55" s="2"/>
    </row>
    <row r="56" spans="2:9" ht="12.75">
      <c r="B56" s="45" t="s">
        <v>22</v>
      </c>
      <c r="C56" s="6"/>
      <c r="D56" s="7"/>
      <c r="E56" s="7"/>
      <c r="F56" s="8"/>
      <c r="G56" s="7"/>
      <c r="H56" s="46"/>
      <c r="I56" s="9"/>
    </row>
    <row r="57" spans="2:9" ht="25.5">
      <c r="B57" s="15"/>
      <c r="C57" s="16" t="s">
        <v>5</v>
      </c>
      <c r="D57" s="16" t="s">
        <v>6</v>
      </c>
      <c r="E57" s="17" t="s">
        <v>7</v>
      </c>
      <c r="F57" s="18" t="s">
        <v>16</v>
      </c>
      <c r="G57" s="19" t="s">
        <v>8</v>
      </c>
      <c r="H57" s="19" t="s">
        <v>9</v>
      </c>
      <c r="I57" s="20" t="s">
        <v>17</v>
      </c>
    </row>
    <row r="58" spans="2:9" ht="12.75">
      <c r="B58" s="15"/>
      <c r="C58" s="26" t="s">
        <v>19</v>
      </c>
      <c r="D58" s="22">
        <v>40288</v>
      </c>
      <c r="E58" s="23">
        <v>1</v>
      </c>
      <c r="F58" s="24">
        <v>0</v>
      </c>
      <c r="G58" s="47">
        <v>1</v>
      </c>
      <c r="H58" s="47">
        <v>0</v>
      </c>
      <c r="I58" s="25">
        <f>SUM($H$58:H58)</f>
        <v>0</v>
      </c>
    </row>
    <row r="59" spans="2:9" ht="12.75">
      <c r="B59" s="15"/>
      <c r="C59" s="26" t="s">
        <v>19</v>
      </c>
      <c r="D59" s="26">
        <v>40318</v>
      </c>
      <c r="E59" s="23">
        <v>14</v>
      </c>
      <c r="F59" s="12">
        <v>29557</v>
      </c>
      <c r="G59" s="12">
        <v>1</v>
      </c>
      <c r="H59" s="12">
        <f>F59-F58</f>
        <v>29557</v>
      </c>
      <c r="I59" s="25">
        <f>SUM($H$58:H59)</f>
        <v>29557</v>
      </c>
    </row>
    <row r="60" spans="2:9" ht="12.75">
      <c r="B60" s="15"/>
      <c r="C60" s="26" t="s">
        <v>19</v>
      </c>
      <c r="D60" s="26">
        <v>40346</v>
      </c>
      <c r="E60" s="23">
        <v>1</v>
      </c>
      <c r="F60" s="12">
        <v>56928</v>
      </c>
      <c r="G60" s="12">
        <v>1</v>
      </c>
      <c r="H60" s="12">
        <f>IF(F60&lt;F59,(100000+F60-F59)*G60,(F60-F59)*G60)</f>
        <v>27371</v>
      </c>
      <c r="I60" s="25">
        <f>SUM($H$58:H60)</f>
        <v>56928</v>
      </c>
    </row>
    <row r="61" spans="2:9" ht="12.75">
      <c r="B61" s="15"/>
      <c r="C61" s="26" t="s">
        <v>19</v>
      </c>
      <c r="D61" s="26">
        <v>40379</v>
      </c>
      <c r="E61" s="23">
        <v>1</v>
      </c>
      <c r="F61" s="12">
        <v>92520</v>
      </c>
      <c r="G61" s="12">
        <v>1</v>
      </c>
      <c r="H61" s="12">
        <f>IF(F61&lt;F60,(100000+F61-F60)*G61,(F61-F60)*G61)</f>
        <v>35592</v>
      </c>
      <c r="I61" s="25">
        <f>SUM($H$58:H61)</f>
        <v>92520</v>
      </c>
    </row>
    <row r="62" spans="2:9" ht="13.5" thickBot="1">
      <c r="B62" s="32"/>
      <c r="C62" s="41" t="s">
        <v>19</v>
      </c>
      <c r="D62" s="41">
        <v>40408</v>
      </c>
      <c r="E62" s="50">
        <v>1</v>
      </c>
      <c r="F62" s="28">
        <v>20166</v>
      </c>
      <c r="G62" s="28">
        <v>1</v>
      </c>
      <c r="H62" s="28">
        <f>IF(F62&lt;F61,(100000+F62-F61)*G62,(F62-F61)*G62)</f>
        <v>27646</v>
      </c>
      <c r="I62" s="38">
        <f>SUM($H$58:H62)</f>
        <v>120166</v>
      </c>
    </row>
  </sheetData>
  <sheetProtection/>
  <printOptions gridLines="1"/>
  <pageMargins left="0.25" right="0.25" top="0.7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896</dc:creator>
  <cp:keywords/>
  <dc:description/>
  <cp:lastModifiedBy>kimberlyhoff</cp:lastModifiedBy>
  <cp:lastPrinted>2013-03-13T12:07:57Z</cp:lastPrinted>
  <dcterms:created xsi:type="dcterms:W3CDTF">2013-02-20T16:28:57Z</dcterms:created>
  <dcterms:modified xsi:type="dcterms:W3CDTF">2013-03-28T18:20:03Z</dcterms:modified>
  <cp:category/>
  <cp:version/>
  <cp:contentType/>
  <cp:contentStatus/>
</cp:coreProperties>
</file>