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3/Q4 2023/Final Versions/"/>
    </mc:Choice>
  </mc:AlternateContent>
  <bookViews>
    <workbookView xWindow="25080" yWindow="-120" windowWidth="25440" windowHeight="15390" tabRatio="902" firstSheet="9"/>
  </bookViews>
  <sheets>
    <sheet name="Table 1" sheetId="86" r:id="rId1"/>
    <sheet name="Tables 2-6" sheetId="87" r:id="rId2"/>
    <sheet name="Table 7" sheetId="104" r:id="rId3"/>
    <sheet name="Table 8" sheetId="102" r:id="rId4"/>
    <sheet name="Table 9" sheetId="105" r:id="rId5"/>
    <sheet name="Ap A - Participant Def" sheetId="90" r:id="rId6"/>
    <sheet name="Apx B - Qtr NG Master" sheetId="27" r:id="rId7"/>
    <sheet name="Apx C - Qtr NG LMI" sheetId="29" r:id="rId8"/>
    <sheet name=" Apx D - Qtr NG Business" sheetId="30" r:id="rId9"/>
    <sheet name="Apx E - NJ CEA Benchmarks" sheetId="61" r:id="rId10"/>
    <sheet name="AP F - Secondary Metrics" sheetId="91" r:id="rId11"/>
    <sheet name="AP G - Transfer" sheetId="92" r:id="rId12"/>
    <sheet name="AP H - CostTest" sheetId="106" r:id="rId13"/>
    <sheet name="AP I - Program Changes" sheetId="94" r:id="rId14"/>
    <sheet name="Lookup_Sheet" sheetId="95" r:id="rId15"/>
    <sheet name="NJNG" sheetId="103" r:id="rId16"/>
  </sheets>
  <definedNames>
    <definedName name="__FPMExcelClient_CellBasedFunctionStatus" localSheetId="9" hidden="1">"2_2_2_2_2_2"</definedName>
    <definedName name="__FPMExcelClient_Connection" localSheetId="9">"_FPM_BPCNW10_[http://sapbppd1.fenetwork.com/sap/bpc/]_[FE_REVFCST]_[VOL_APPL]_[false]_[false]\1"</definedName>
    <definedName name="_xlnm.Database" localSheetId="5">#REF!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2">#REF!</definedName>
    <definedName name="_xlnm.Database">#REF!</definedName>
    <definedName name="JR_PAGE_ANCHOR_0_1" localSheetId="5">#REF!</definedName>
    <definedName name="JR_PAGE_ANCHOR_0_1" localSheetId="10">#REF!</definedName>
    <definedName name="JR_PAGE_ANCHOR_0_1" localSheetId="11">#REF!</definedName>
    <definedName name="JR_PAGE_ANCHOR_0_1" localSheetId="12">#REF!</definedName>
    <definedName name="JR_PAGE_ANCHOR_0_1" localSheetId="13">#REF!</definedName>
    <definedName name="JR_PAGE_ANCHOR_0_1" localSheetId="14">#REF!</definedName>
    <definedName name="JR_PAGE_ANCHOR_0_1" localSheetId="15">#REF!</definedName>
    <definedName name="JR_PAGE_ANCHOR_0_1" localSheetId="2">#REF!</definedName>
    <definedName name="JR_PAGE_ANCHOR_0_1">#REF!</definedName>
    <definedName name="_xlnm.Print_Area" localSheetId="9">'Apx E - NJ CEA Benchmarks'!$A$3:$M$15</definedName>
    <definedName name="_xlnm.Print_Titles" localSheetId="2">'Table 7'!#REF!</definedName>
    <definedName name="Table1" localSheetId="12">#REF!</definedName>
    <definedName name="Table1" localSheetId="2">#REF!</definedName>
    <definedName name="Table1">#REF!</definedName>
    <definedName name="wrn.CFC._.QUARTER." localSheetId="8"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1" hidden="1">{"CFC COMPARISON",#N/A,FALSE,"CFCCOMP";"CREDIT LETTER",#N/A,FALSE,"CFCCOMP";"DEBT OBLIGATION",#N/A,FALSE,"CFCCOMP";"OFFICERS CERTIFICATE",#N/A,FALSE,"CFCCOMP"}</definedName>
    <definedName name="wrn.CFC._.QUARTER." localSheetId="12" hidden="1">{"CFC COMPARISON",#N/A,FALSE,"CFCCOMP";"CREDIT LETTER",#N/A,FALSE,"CFCCOMP";"DEBT OBLIGATION",#N/A,FALSE,"CFCCOMP";"OFFICERS CERTIFICATE",#N/A,FALSE,"CFCCOMP"}</definedName>
    <definedName name="wrn.CFC._.QUARTER." localSheetId="13"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8" hidden="1">{"COVER",#N/A,FALSE,"COVERPMT";"COMPANY ORDER",#N/A,FALSE,"COVERPMT";"EXHIBIT A",#N/A,FALSE,"COVERPMT"}</definedName>
    <definedName name="wrn.FUEL._.SCHEDULE." localSheetId="5" hidden="1">{"COVER",#N/A,FALSE,"COVERPMT";"COMPANY ORDER",#N/A,FALSE,"COVERPMT";"EXHIBIT A",#N/A,FALSE,"COVERPMT"}</definedName>
    <definedName name="wrn.FUEL._.SCHEDULE." localSheetId="10" hidden="1">{"COVER",#N/A,FALSE,"COVERPMT";"COMPANY ORDER",#N/A,FALSE,"COVERPMT";"EXHIBIT A",#N/A,FALSE,"COVERPMT"}</definedName>
    <definedName name="wrn.FUEL._.SCHEDULE." localSheetId="11" hidden="1">{"COVER",#N/A,FALSE,"COVERPMT";"COMPANY ORDER",#N/A,FALSE,"COVERPMT";"EXHIBIT A",#N/A,FALSE,"COVERPMT"}</definedName>
    <definedName name="wrn.FUEL._.SCHEDULE." localSheetId="12" hidden="1">{"COVER",#N/A,FALSE,"COVERPMT";"COMPANY ORDER",#N/A,FALSE,"COVERPMT";"EXHIBIT A",#N/A,FALSE,"COVERPMT"}</definedName>
    <definedName name="wrn.FUEL._.SCHEDULE." localSheetId="13" hidden="1">{"COVER",#N/A,FALSE,"COVERPMT";"COMPANY ORDER",#N/A,FALSE,"COVERPMT";"EXHIBIT A",#N/A,FALSE,"COVERPMT"}</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14" hidden="1">{"COVER",#N/A,FALSE,"COVERPMT";"COMPANY ORDER",#N/A,FALSE,"COVERPMT";"EXHIBIT A",#N/A,FALSE,"COVERPMT"}</definedName>
    <definedName name="wrn.FUEL._.SCHEDULE." localSheetId="15"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8" hidden="1">' Apx D - Qtr NG Business'!#REF!</definedName>
    <definedName name="Z_E3A30FBC_675D_4AD8_9B2D_12956792A138_.wvu.Rows" localSheetId="6" hidden="1">'Apx B - Qtr NG Master'!#REF!</definedName>
    <definedName name="Z_E3A30FBC_675D_4AD8_9B2D_12956792A138_.wvu.Rows" localSheetId="7" hidden="1">'Apx C - Qtr NG LMI'!#REF!</definedName>
    <definedName name="Z_E3A30FBC_675D_4AD8_9B2D_12956792A138_.wvu.Rows" localSheetId="2" hidden="1">'Table 7'!#REF!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03" l="1"/>
  <c r="E20" i="103"/>
  <c r="E19" i="103"/>
  <c r="E18" i="103"/>
  <c r="E17" i="103"/>
  <c r="E16" i="103"/>
  <c r="E15" i="103"/>
  <c r="E14" i="103"/>
  <c r="E13" i="103"/>
  <c r="E11" i="103"/>
  <c r="E10" i="103"/>
  <c r="E9" i="103"/>
  <c r="E8" i="103"/>
  <c r="L12" i="103"/>
  <c r="M22" i="103" l="1"/>
  <c r="M20" i="103"/>
  <c r="M19" i="103"/>
  <c r="M18" i="103"/>
  <c r="M17" i="103"/>
  <c r="M16" i="103"/>
  <c r="M15" i="103"/>
  <c r="M14" i="103"/>
  <c r="M13" i="103"/>
  <c r="M11" i="103"/>
  <c r="M10" i="103"/>
  <c r="M9" i="103"/>
  <c r="M8" i="103"/>
  <c r="M6" i="103"/>
  <c r="M5" i="103"/>
  <c r="M4" i="103"/>
  <c r="L22" i="103"/>
  <c r="L20" i="103"/>
  <c r="L19" i="103"/>
  <c r="L18" i="103"/>
  <c r="L17" i="103"/>
  <c r="L16" i="103"/>
  <c r="L15" i="103"/>
  <c r="L14" i="103"/>
  <c r="L13" i="103"/>
  <c r="L11" i="103"/>
  <c r="L10" i="103"/>
  <c r="L9" i="103"/>
  <c r="L8" i="103"/>
  <c r="L6" i="103"/>
  <c r="L5" i="103"/>
  <c r="L4" i="103"/>
  <c r="H22" i="103"/>
  <c r="H20" i="103"/>
  <c r="H19" i="103"/>
  <c r="H18" i="103"/>
  <c r="H17" i="103"/>
  <c r="H16" i="103"/>
  <c r="H15" i="103"/>
  <c r="H14" i="103"/>
  <c r="H13" i="103"/>
  <c r="H12" i="103"/>
  <c r="H11" i="103"/>
  <c r="H10" i="103"/>
  <c r="H9" i="103"/>
  <c r="H8" i="103"/>
  <c r="H6" i="103"/>
  <c r="H5" i="103"/>
  <c r="H4" i="103"/>
  <c r="G22" i="103"/>
  <c r="G20" i="103"/>
  <c r="G19" i="103"/>
  <c r="G18" i="103"/>
  <c r="G17" i="103"/>
  <c r="G16" i="103"/>
  <c r="G15" i="103"/>
  <c r="G13" i="103"/>
  <c r="G14" i="103"/>
  <c r="G11" i="103"/>
  <c r="G10" i="103"/>
  <c r="G9" i="103"/>
  <c r="G8" i="103"/>
  <c r="G6" i="103"/>
  <c r="G5" i="103"/>
  <c r="G4" i="103"/>
  <c r="F12" i="103"/>
  <c r="F22" i="103"/>
  <c r="F21" i="103"/>
  <c r="F16" i="103"/>
  <c r="F15" i="103"/>
  <c r="F14" i="103"/>
  <c r="F13" i="103"/>
  <c r="F11" i="103"/>
  <c r="F10" i="103"/>
  <c r="F9" i="103"/>
  <c r="F8" i="103"/>
  <c r="F7" i="103"/>
  <c r="E12" i="103"/>
  <c r="E6" i="103"/>
  <c r="E5" i="103"/>
  <c r="E4" i="103"/>
</calcChain>
</file>

<file path=xl/sharedStrings.xml><?xml version="1.0" encoding="utf-8"?>
<sst xmlns="http://schemas.openxmlformats.org/spreadsheetml/2006/main" count="784" uniqueCount="428">
  <si>
    <t>Energy Efficiency and PDR Savings Summary</t>
  </si>
  <si>
    <t>Actual Expenditures</t>
  </si>
  <si>
    <t>Participation</t>
  </si>
  <si>
    <t>A</t>
  </si>
  <si>
    <t>B</t>
  </si>
  <si>
    <t>C</t>
  </si>
  <si>
    <t>D</t>
  </si>
  <si>
    <t>E</t>
  </si>
  <si>
    <t>F</t>
  </si>
  <si>
    <t>I</t>
  </si>
  <si>
    <t>K</t>
  </si>
  <si>
    <t>Residential Programs</t>
  </si>
  <si>
    <t>Efficient Products</t>
  </si>
  <si>
    <t>Existing Homes</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</si>
  <si>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</si>
  <si>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</si>
  <si>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</si>
  <si>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</si>
  <si>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</si>
  <si>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</si>
  <si>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</si>
  <si>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</si>
  <si>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</si>
  <si>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</si>
  <si>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</si>
  <si>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</si>
  <si>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Other Programs</t>
  </si>
  <si>
    <t>Home Optimization &amp; Peak Demand Reduction</t>
  </si>
  <si>
    <t>Total Other</t>
  </si>
  <si>
    <t>Portfolio Total</t>
  </si>
  <si>
    <t>Supportive Costs Outside Portfolio</t>
  </si>
  <si>
    <t>Utility-Administered Programs
Ex-ante Energy Savings
(Dth)</t>
  </si>
  <si>
    <t>Comfort Partners
Ex-ante Energy Savings
(Dth)</t>
  </si>
  <si>
    <t>Total
Ex-ante Energy Savings
(Dth)</t>
  </si>
  <si>
    <t>Compliance Baseline
(Dth)</t>
  </si>
  <si>
    <t>Annual Target
 (%)</t>
  </si>
  <si>
    <t>Annual Target 
(Dth)</t>
  </si>
  <si>
    <t xml:space="preserve">Percent of
Annual Target
(%) </t>
  </si>
  <si>
    <t>(A)</t>
  </si>
  <si>
    <t>(B)</t>
  </si>
  <si>
    <t xml:space="preserve">(C) </t>
  </si>
  <si>
    <t xml:space="preserve">(D) = (A) + (B) + (C) </t>
  </si>
  <si>
    <t>(E)</t>
  </si>
  <si>
    <t>(F)</t>
  </si>
  <si>
    <t>(H) = (D) / (G)</t>
  </si>
  <si>
    <t>N/A</t>
  </si>
  <si>
    <t>Expenditures</t>
  </si>
  <si>
    <t>Utility-Administered Plan
Year Results</t>
  </si>
  <si>
    <t>Comfort Partners Plan
Year Results</t>
  </si>
  <si>
    <t>Total Plan
Year Results</t>
  </si>
  <si>
    <t>Percent of Annual
Target Achieved</t>
  </si>
  <si>
    <t>Lifetime Savings (Dth)</t>
  </si>
  <si>
    <r>
      <t xml:space="preserve">Sector </t>
    </r>
    <r>
      <rPr>
        <b/>
        <vertAlign val="superscript"/>
        <sz val="10"/>
        <color indexed="9"/>
        <rFont val="Calibri"/>
        <family val="2"/>
        <scheme val="minor"/>
      </rPr>
      <t>1</t>
    </r>
  </si>
  <si>
    <t>Quarter Participants</t>
  </si>
  <si>
    <t>YTD Participants</t>
  </si>
  <si>
    <t>Percent of
Annual Forecast</t>
  </si>
  <si>
    <t>Residential</t>
  </si>
  <si>
    <t>Multi-family</t>
  </si>
  <si>
    <t>C&amp;I</t>
  </si>
  <si>
    <t>Reported Totals for Utility Administered Programs</t>
  </si>
  <si>
    <t>Comfort Partners</t>
  </si>
  <si>
    <t>Utility Total</t>
  </si>
  <si>
    <r>
      <t xml:space="preserve">Expenditures </t>
    </r>
    <r>
      <rPr>
        <b/>
        <vertAlign val="superscript"/>
        <sz val="10"/>
        <color theme="0"/>
        <rFont val="Calibri"/>
        <family val="2"/>
        <scheme val="minor"/>
      </rPr>
      <t>1</t>
    </r>
  </si>
  <si>
    <t>Quarter Expenditures
($000)</t>
  </si>
  <si>
    <t>YTD Expenditures
($000)</t>
  </si>
  <si>
    <t>Annual Budget
Expenditures ($000)</t>
  </si>
  <si>
    <t>Percent of
Annual Budget</t>
  </si>
  <si>
    <r>
      <rPr>
        <vertAlign val="superscript"/>
        <sz val="10"/>
        <color theme="1"/>
        <rFont val="Calibri"/>
        <family val="2"/>
        <scheme val="minor"/>
      </rPr>
      <t>1</t>
    </r>
    <r>
      <rPr>
        <sz val="10"/>
        <color theme="1"/>
        <rFont val="Calibri"/>
        <family val="2"/>
        <scheme val="minor"/>
      </rPr>
      <t xml:space="preserve"> - Expenditures include rebates, incentives, and loans, as well as program administration costs allocated across programs.</t>
    </r>
  </si>
  <si>
    <r>
      <t xml:space="preserve">Annual Energy Savings </t>
    </r>
    <r>
      <rPr>
        <b/>
        <vertAlign val="superscript"/>
        <sz val="10"/>
        <color indexed="9"/>
        <rFont val="Calibri"/>
        <family val="2"/>
        <scheme val="minor"/>
      </rPr>
      <t>1</t>
    </r>
  </si>
  <si>
    <t>Quarter Retail
(Dth)</t>
  </si>
  <si>
    <t>YTD Retail
(Dth)</t>
  </si>
  <si>
    <t>Percent of
Annual Target</t>
  </si>
  <si>
    <r>
      <rPr>
        <vertAlign val="superscript"/>
        <sz val="10"/>
        <color theme="1"/>
        <rFont val="Calibri"/>
        <family val="2"/>
        <scheme val="minor"/>
      </rPr>
      <t>1</t>
    </r>
    <r>
      <rPr>
        <sz val="10"/>
        <color theme="1"/>
        <rFont val="Calibri"/>
        <family val="2"/>
        <scheme val="minor"/>
      </rPr>
      <t xml:space="preserve"> - Annual energy savings represent the total expected annual savings from all EE measures within each sector. Appendix B shows the annual energy savings results for individual programs or offerings.</t>
    </r>
  </si>
  <si>
    <r>
      <rPr>
        <vertAlign val="superscript"/>
        <sz val="10"/>
        <color theme="1"/>
        <rFont val="Calibri"/>
        <family val="2"/>
        <scheme val="minor"/>
      </rPr>
      <t>2</t>
    </r>
    <r>
      <rPr>
        <sz val="10"/>
        <color theme="1"/>
        <rFont val="Calibri"/>
        <family val="2"/>
        <scheme val="minor"/>
      </rPr>
      <t xml:space="preserve"> - The New Jersey Comfort Partners Program does not forecast annual target retail savings (Dth).</t>
    </r>
  </si>
  <si>
    <r>
      <t xml:space="preserve">Total Utility EE/PDR </t>
    </r>
    <r>
      <rPr>
        <b/>
        <vertAlign val="superscript"/>
        <sz val="10"/>
        <color rgb="FFFFFFFF"/>
        <rFont val="Calibri"/>
        <family val="2"/>
        <scheme val="minor"/>
      </rPr>
      <t>1</t>
    </r>
  </si>
  <si>
    <t>Quarter Reported
($000)</t>
  </si>
  <si>
    <t>YTD Reported
($000)</t>
  </si>
  <si>
    <t>Full Year Budget
($000)</t>
  </si>
  <si>
    <t>Percent of
Annual Budget Spent</t>
  </si>
  <si>
    <t>Utility Administration</t>
  </si>
  <si>
    <t>Marketing</t>
  </si>
  <si>
    <t>Outside Services</t>
  </si>
  <si>
    <t>Rebates</t>
  </si>
  <si>
    <t>No or Low-Interest Loans</t>
  </si>
  <si>
    <t>Evaluation, Measurement &amp; Verification (EM&amp;V)</t>
  </si>
  <si>
    <t>Inspections &amp; Quality Control</t>
  </si>
  <si>
    <r>
      <rPr>
        <vertAlign val="superscript"/>
        <sz val="10"/>
        <color theme="1"/>
        <rFont val="Calibri"/>
        <family val="2"/>
        <scheme val="minor"/>
      </rPr>
      <t>1</t>
    </r>
    <r>
      <rPr>
        <sz val="10"/>
        <color theme="1"/>
        <rFont val="Calibri"/>
        <family val="2"/>
        <scheme val="minor"/>
      </rPr>
      <t xml:space="preserve"> - Categories herein align to NJNG’s EE plan as approved by the BPU.</t>
    </r>
  </si>
  <si>
    <t>Program</t>
  </si>
  <si>
    <t>HVAC</t>
  </si>
  <si>
    <t>Community Kits</t>
  </si>
  <si>
    <t>Quick Home Energy Check-Up</t>
  </si>
  <si>
    <t>Moderate-Income Weatherization</t>
  </si>
  <si>
    <t>HPwES</t>
  </si>
  <si>
    <r>
      <t>2</t>
    </r>
    <r>
      <rPr>
        <sz val="10"/>
        <color theme="1"/>
        <rFont val="Calibri"/>
        <family val="2"/>
        <scheme val="minor"/>
      </rPr>
      <t xml:space="preserve"> -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</si>
  <si>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t>3</t>
    </r>
    <r>
      <rPr>
        <sz val="10"/>
        <color theme="1"/>
        <rFont val="Calibri"/>
        <family val="2"/>
        <scheme val="minor"/>
      </rPr>
      <t xml:space="preserve"> - Estimation of accounts with overburdened designation determined to be active immediately preceding the current Plan Year. </t>
    </r>
  </si>
  <si>
    <r>
      <t>4</t>
    </r>
    <r>
      <rPr>
        <sz val="10"/>
        <color theme="1"/>
        <rFont val="Calibri"/>
        <family val="2"/>
        <scheme val="minor"/>
      </rPr>
      <t xml:space="preserve"> - Estimation of usage with overburdened designation for the 12-month period immediately preceding the current Plan Year.</t>
    </r>
  </si>
  <si>
    <r>
      <t>6</t>
    </r>
    <r>
      <rPr>
        <sz val="10"/>
        <color theme="1"/>
        <rFont val="Calibri"/>
        <family val="2"/>
        <scheme val="minor"/>
      </rPr>
      <t xml:space="preserve"> - Individual line items or totals as listed in the OBC table may differ slightly from those results in Appendix B table due to rounding.</t>
    </r>
  </si>
  <si>
    <t>Initial</t>
  </si>
  <si>
    <t>Final</t>
  </si>
  <si>
    <t>NJCT</t>
  </si>
  <si>
    <t>PCT</t>
  </si>
  <si>
    <t>PACT</t>
  </si>
  <si>
    <t>RIMT</t>
  </si>
  <si>
    <t>TRCT</t>
  </si>
  <si>
    <t>SCT</t>
  </si>
  <si>
    <t xml:space="preserve">In Word document only </t>
  </si>
  <si>
    <t>Appendix B</t>
  </si>
  <si>
    <t>NJNG</t>
  </si>
  <si>
    <t>Ex Ante Energy Savings</t>
  </si>
  <si>
    <t>D = C / B</t>
  </si>
  <si>
    <t>G</t>
  </si>
  <si>
    <t>H = G / F</t>
  </si>
  <si>
    <t>J</t>
  </si>
  <si>
    <t>L = K / J</t>
  </si>
  <si>
    <t>M</t>
  </si>
  <si>
    <t>N</t>
  </si>
  <si>
    <t>O</t>
  </si>
  <si>
    <t>P</t>
  </si>
  <si>
    <t>Current Quarter</t>
  </si>
  <si>
    <t>Reported
Participation Number YTD</t>
  </si>
  <si>
    <t>YTD % of
Annual Participants</t>
  </si>
  <si>
    <t>Current Quarter
($000)</t>
  </si>
  <si>
    <t>Reported Program
Costs YTD
($000)</t>
  </si>
  <si>
    <t>YTD % of
Annual Budget</t>
  </si>
  <si>
    <t>Current Quarter
Annual Retail Energy Savings
(Dth)</t>
  </si>
  <si>
    <t>Annual Forecasted
Retail Energy Savings
(Dth)</t>
  </si>
  <si>
    <t>Reported Retail
Energy Savings YTD
(Dth)</t>
  </si>
  <si>
    <t>YTD % of
Annual Energy Savings</t>
  </si>
  <si>
    <t>Current Quarter Reported
Wholesale Energy Savings
(Dth)</t>
  </si>
  <si>
    <t>Peak Demand Savings YTD (DT)</t>
  </si>
  <si>
    <t>YTD Lifetime
Retail Savings
(Dth)</t>
  </si>
  <si>
    <t>Sub-Program</t>
  </si>
  <si>
    <t>Efficient Products *</t>
  </si>
  <si>
    <t>Others
(Online Marketplace &amp; Washers/Dryers)</t>
  </si>
  <si>
    <t>Total Efficient Products</t>
  </si>
  <si>
    <t>Home Performance with Energy Star *</t>
  </si>
  <si>
    <t>Direct Install *</t>
  </si>
  <si>
    <t>Prescriptive/Custom *</t>
  </si>
  <si>
    <t>Multi-family *</t>
  </si>
  <si>
    <t>Total Multi-family</t>
  </si>
  <si>
    <t>* - Denotes a core EE program.  Home Performance with Energy Star only includes non-LMI; the comparable program for LMI participants is Comfort Partners, which is jointly administered by the State and Utilities.</t>
  </si>
  <si>
    <t>Note - On-going discussions within the Evaluation, Measurement and Verification (EM&amp;V) Working Group have noted that there is no clearly defined protocol for calculating peak demand savings for natural gas measures. It is anticipated that this issue will be addressed by the EM&amp;V Working Group within this Triennial. No Peak Demand Savings for natural gas measures will be reported until an agreed upon methodology has been determined.</t>
  </si>
  <si>
    <t>Energy Efficiency and PDR Savings Summary, LMI Customers</t>
  </si>
  <si>
    <t>Appendix C</t>
  </si>
  <si>
    <t>Incentive Expenditures
(Customer Rebates &amp; Low/No-Cost Financing)</t>
  </si>
  <si>
    <t>Reported Participation
Number YTD</t>
  </si>
  <si>
    <t>Reported Incentive
Costs YTD
($000)</t>
  </si>
  <si>
    <t>LMI</t>
  </si>
  <si>
    <t>Non-LMI
or Unverified</t>
  </si>
  <si>
    <t>Others
(Online Marketplace - Washers/Dryers)</t>
  </si>
  <si>
    <r>
      <t xml:space="preserve">Home Performance with Energy Star </t>
    </r>
    <r>
      <rPr>
        <vertAlign val="superscript"/>
        <sz val="11"/>
        <rFont val="Calibri"/>
        <family val="2"/>
      </rPr>
      <t>1</t>
    </r>
  </si>
  <si>
    <r>
      <rPr>
        <vertAlign val="superscript"/>
        <sz val="11"/>
        <rFont val="Calibri"/>
        <family val="2"/>
      </rPr>
      <t>1</t>
    </r>
    <r>
      <rPr>
        <sz val="11"/>
        <rFont val="Calibri"/>
        <family val="2"/>
      </rPr>
      <t xml:space="preserve"> - Income-qualified customers are directed to participate through the Comfort Partners or Moderate Income Weatherization programs.</t>
    </r>
  </si>
  <si>
    <t>Appendix D</t>
  </si>
  <si>
    <t>Incentive Expenditures
(Customer Rebates and Low/no-cost Financing)</t>
  </si>
  <si>
    <r>
      <t xml:space="preserve">Small
Commercial </t>
    </r>
    <r>
      <rPr>
        <b/>
        <vertAlign val="superscript"/>
        <sz val="11"/>
        <color theme="1"/>
        <rFont val="Calibri"/>
        <family val="2"/>
        <scheme val="minor"/>
      </rPr>
      <t>1</t>
    </r>
  </si>
  <si>
    <t>Large
Commercial</t>
  </si>
  <si>
    <r>
      <rPr>
        <vertAlign val="superscript"/>
        <sz val="11"/>
        <color theme="1"/>
        <rFont val="Calibri"/>
        <family val="2"/>
        <scheme val="minor"/>
      </rPr>
      <t>1</t>
    </r>
    <r>
      <rPr>
        <sz val="11"/>
        <color theme="1"/>
        <rFont val="Calibri"/>
        <family val="2"/>
        <scheme val="minor"/>
      </rPr>
      <t xml:space="preserve"> - Customers with average annual peak demand less than 200 kW.</t>
    </r>
  </si>
  <si>
    <t>Annual Baseline Calculation</t>
  </si>
  <si>
    <t>Appendix E</t>
  </si>
  <si>
    <t>Energy Efficiency Compliance Baselines and Benchmarks (therms)</t>
  </si>
  <si>
    <t>Gas
Utility</t>
  </si>
  <si>
    <t>Plan
Year</t>
  </si>
  <si>
    <t>Sales Period</t>
  </si>
  <si>
    <t>Sales
(therms)</t>
  </si>
  <si>
    <t>Adjustments</t>
  </si>
  <si>
    <t>Adjusted
Retail Sales</t>
  </si>
  <si>
    <r>
      <t xml:space="preserve">Compliance
Baseline </t>
    </r>
    <r>
      <rPr>
        <b/>
        <vertAlign val="superscript"/>
        <sz val="11"/>
        <rFont val="Calibri"/>
        <family val="2"/>
        <scheme val="minor"/>
      </rPr>
      <t>2</t>
    </r>
  </si>
  <si>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</si>
  <si>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</si>
  <si>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</si>
  <si>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</si>
  <si>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</si>
  <si>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</si>
  <si>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 - (B)</t>
  </si>
  <si>
    <t xml:space="preserve">(D) = Average (C) </t>
  </si>
  <si>
    <r>
      <t xml:space="preserve">(E) </t>
    </r>
    <r>
      <rPr>
        <b/>
        <vertAlign val="superscript"/>
        <sz val="11"/>
        <rFont val="Calibri"/>
        <family val="2"/>
        <scheme val="minor"/>
      </rPr>
      <t>1</t>
    </r>
  </si>
  <si>
    <t>(F) = (E) * (D)</t>
  </si>
  <si>
    <r>
      <t xml:space="preserve">(G) </t>
    </r>
    <r>
      <rPr>
        <b/>
        <vertAlign val="superscript"/>
        <sz val="11"/>
        <rFont val="Calibri"/>
        <family val="2"/>
        <scheme val="minor"/>
      </rPr>
      <t>1</t>
    </r>
  </si>
  <si>
    <t>(H) = (G) * (D)</t>
  </si>
  <si>
    <r>
      <t xml:space="preserve">(I) </t>
    </r>
    <r>
      <rPr>
        <b/>
        <vertAlign val="superscript"/>
        <sz val="11"/>
        <rFont val="Calibri"/>
        <family val="2"/>
        <scheme val="minor"/>
      </rPr>
      <t>1</t>
    </r>
  </si>
  <si>
    <t>(J) = (I) * (D)</t>
  </si>
  <si>
    <t>7/1/19 - 6/30/20</t>
  </si>
  <si>
    <t>7/1/20 - 6/30/21</t>
  </si>
  <si>
    <t>7/1/21 - 6/30/22</t>
  </si>
  <si>
    <t>(Dth)</t>
  </si>
  <si>
    <t>(A) Includes calendar sales for firm and interruptible service classifications.</t>
  </si>
  <si>
    <t>(B) Includes adjustments to remove Distributed Generation volumes.</t>
  </si>
  <si>
    <r>
      <rPr>
        <vertAlign val="superscript"/>
        <sz val="11"/>
        <color theme="1"/>
        <rFont val="Calibri"/>
        <family val="2"/>
        <scheme val="minor"/>
      </rPr>
      <t>1</t>
    </r>
    <r>
      <rPr>
        <sz val="11"/>
        <color rgb="FF000000"/>
        <rFont val="Calibri"/>
        <family val="2"/>
        <scheme val="minor"/>
      </rPr>
      <t xml:space="preserve"> - (E,G,I) No formal targets established for PY22 in the June 2020 CEA Framework Order.</t>
    </r>
  </si>
  <si>
    <r>
      <rPr>
        <vertAlign val="superscript"/>
        <sz val="11"/>
        <color rgb="FF000000"/>
        <rFont val="Calibri"/>
        <family val="2"/>
        <scheme val="minor"/>
      </rPr>
      <t>2</t>
    </r>
    <r>
      <rPr>
        <sz val="11"/>
        <color rgb="FF000000"/>
        <rFont val="Calibri"/>
        <family val="2"/>
        <scheme val="minor"/>
      </rPr>
      <t xml:space="preserve"> - Calculated as average annual gas usage in the prior three plan years (July - June) per N.J.S.A. 48:3-87.9(a).</t>
    </r>
  </si>
  <si>
    <r>
      <t>Appendix</t>
    </r>
    <r>
      <rPr>
        <b/>
        <sz val="14"/>
        <rFont val="Calibri"/>
        <family val="2"/>
      </rPr>
      <t xml:space="preserve"> F</t>
    </r>
    <r>
      <rPr>
        <b/>
        <sz val="14"/>
        <color theme="1"/>
        <rFont val="Calibri"/>
        <family val="2"/>
      </rPr>
      <t xml:space="preserve"> – Energy Savings with FY2022 TRM Addendum</t>
    </r>
  </si>
  <si>
    <t>Table F-1 - Sector-Level Energy Savings:  Primary Metrics from 2020/21 TRM</t>
  </si>
  <si>
    <r>
      <t xml:space="preserve">Annual Energy Savings </t>
    </r>
    <r>
      <rPr>
        <b/>
        <vertAlign val="superscript"/>
        <sz val="11"/>
        <color indexed="9"/>
        <rFont val="Calibri"/>
        <family val="2"/>
      </rPr>
      <t>1</t>
    </r>
  </si>
  <si>
    <t>Annual Retail
(Dth)</t>
  </si>
  <si>
    <r>
      <t xml:space="preserve">Annual Target
Retail Savings
(Dth) </t>
    </r>
    <r>
      <rPr>
        <b/>
        <vertAlign val="superscript"/>
        <sz val="11"/>
        <color rgb="FFFFFFFF"/>
        <rFont val="Calibri"/>
        <family val="2"/>
      </rPr>
      <t>2</t>
    </r>
  </si>
  <si>
    <t>Primary Metrics
2020/21 TRM</t>
  </si>
  <si>
    <t>Secondary Metrics
2022 TRM</t>
  </si>
  <si>
    <t>Annual Savings</t>
  </si>
  <si>
    <t>Lifetime Savings</t>
  </si>
  <si>
    <t>Table F-2 - Sector-Level Energy Savings:  Secondary Metrics from 2022 TRM Addendum</t>
  </si>
  <si>
    <r>
      <t>1</t>
    </r>
    <r>
      <rPr>
        <sz val="11"/>
        <color theme="1"/>
        <rFont val="Calibri"/>
        <family val="2"/>
      </rPr>
      <t xml:space="preserve"> - Annual energy savings represent the total expected annual savings from all energy efficiency measures within each sector, and not only those measures affected by the FY2022 TRM Addendum.</t>
    </r>
  </si>
  <si>
    <r>
      <t>2</t>
    </r>
    <r>
      <rPr>
        <sz val="11"/>
        <color theme="1"/>
        <rFont val="Calibri"/>
        <family val="2"/>
      </rPr>
      <t xml:space="preserve"> - Values in column labeled 'Annual Target Retail Savings' represent total savings for the affected measures by the FY 2022 addendum.</t>
    </r>
  </si>
  <si>
    <r>
      <t xml:space="preserve">Appendix </t>
    </r>
    <r>
      <rPr>
        <b/>
        <sz val="14"/>
        <rFont val="Calibri"/>
        <family val="2"/>
      </rPr>
      <t>G</t>
    </r>
    <r>
      <rPr>
        <b/>
        <sz val="14"/>
        <color theme="1"/>
        <rFont val="Calibri"/>
        <family val="2"/>
      </rPr>
      <t xml:space="preserve"> - Ex-ante Energy Savings held by Utility for Transfer</t>
    </r>
  </si>
  <si>
    <t>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t>
  </si>
  <si>
    <t>Estimated Annual Energy Savings Held by NJNG</t>
  </si>
  <si>
    <t>MWh
Held for Transfer</t>
  </si>
  <si>
    <t>Appendix H - Cost Effectiveness Test Details</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</si>
  <si>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</si>
  <si>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</si>
  <si>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</si>
  <si>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</si>
  <si>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</si>
  <si>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</si>
  <si>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</si>
  <si>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</si>
  <si>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</si>
  <si>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</si>
  <si>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</si>
  <si>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</si>
  <si>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</si>
  <si>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</si>
  <si>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</si>
  <si>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</si>
  <si>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</si>
  <si>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</si>
  <si>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Lifetime Participant Benefits</t>
  </si>
  <si>
    <t>Lifetime Repayment Benefits</t>
  </si>
  <si>
    <t>Benefit Cost Ratio = (11+12+13)/9</t>
  </si>
  <si>
    <t>Program Administrator Cost Test (PAC)</t>
  </si>
  <si>
    <t>Ratepayer Impact Measure Test (RIM)</t>
  </si>
  <si>
    <t>Lifetime utility Revenue Gained</t>
  </si>
  <si>
    <t>Lifetime Utility Cost</t>
  </si>
  <si>
    <t>Benefit Cost ratio = (1+2+3+4+5+6+7+8+14)/(10+11+13+15)</t>
  </si>
  <si>
    <t>Societal Cost Test (SC)</t>
  </si>
  <si>
    <t>Lifetime Merit Order (DRIPE) Energy Benefits</t>
  </si>
  <si>
    <t>Natural Gas Demand Reduction Induced Price Effects (DRIPE)</t>
  </si>
  <si>
    <t>Avoided RPS REC Purchase Costs</t>
  </si>
  <si>
    <t>Avoided Wholesale Volatility Costs</t>
  </si>
  <si>
    <t>Lifetime Avoided Wholesale T&amp;D Costs</t>
  </si>
  <si>
    <t>Lifetime Emission Savings</t>
  </si>
  <si>
    <t>Avoided SO₂ + NOx Emissions Damages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</si>
  <si>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</si>
  <si>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</si>
  <si>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</si>
  <si>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</si>
  <si>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</si>
  <si>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</si>
  <si>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Non Energy Benefits</t>
  </si>
  <si>
    <t>Total Benefit = 16+17+18+19+23+24+29+30+31+32</t>
  </si>
  <si>
    <t>Benefit Cost Ratio = (16+17+18+19+23+24+29+30+31+32)/(27+28)</t>
  </si>
  <si>
    <t>Appendix I - Program Changes</t>
  </si>
  <si>
    <t>Summary of
Program Changes</t>
  </si>
  <si>
    <t>Sector</t>
  </si>
  <si>
    <t>Commercial</t>
  </si>
  <si>
    <t>Multi-Family</t>
  </si>
  <si>
    <t xml:space="preserve">Pilot Program </t>
  </si>
  <si>
    <t>Program Manager</t>
  </si>
  <si>
    <t>ACE</t>
  </si>
  <si>
    <t>ETG</t>
  </si>
  <si>
    <t>JCPL</t>
  </si>
  <si>
    <t>PSEG</t>
  </si>
  <si>
    <t>RECO</t>
  </si>
  <si>
    <t>SJG</t>
  </si>
  <si>
    <t>Reporting Quarter &amp; Year</t>
  </si>
  <si>
    <t>FY22-Q1</t>
  </si>
  <si>
    <t>FY22-Q2</t>
  </si>
  <si>
    <t>FY22-Q3</t>
  </si>
  <si>
    <t>FY22-Q4</t>
  </si>
  <si>
    <t>FY23-Q1</t>
  </si>
  <si>
    <t>FY23-Q2</t>
  </si>
  <si>
    <t>FY23-Q3</t>
  </si>
  <si>
    <t>FY23-Q4</t>
  </si>
  <si>
    <t>FY24-Q1</t>
  </si>
  <si>
    <t>FY24-Q2</t>
  </si>
  <si>
    <t>FY24-Q3</t>
  </si>
  <si>
    <t>FY24-Q4</t>
  </si>
  <si>
    <t>Benefit Cost Ratio = (1+2+3+4+5+6+7+8)/(10+11+13)</t>
  </si>
  <si>
    <t>Table 8 - Benefit-Cost Test Results</t>
  </si>
  <si>
    <r>
      <t xml:space="preserve">Lifetime Avoided Ancillary Services Costs </t>
    </r>
    <r>
      <rPr>
        <vertAlign val="superscript"/>
        <sz val="11"/>
        <color theme="1"/>
        <rFont val="Calibri"/>
        <family val="2"/>
        <scheme val="minor"/>
      </rPr>
      <t>1</t>
    </r>
  </si>
  <si>
    <t>1 -</t>
  </si>
  <si>
    <t>Lifetime Avoided Ancillary Services Costs are included with Lifetime Avoided Electric Supply Costs.</t>
  </si>
  <si>
    <r>
      <t xml:space="preserve">Annual Energy Savings (Dth) </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</si>
  <si>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 Calculated savings at the retail (customer meter) level. Savings are ex-ante.</t>
    </r>
  </si>
  <si>
    <r>
      <t xml:space="preserve">Annual Demand Savings (Dth Peak Day) </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</si>
  <si>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 Calculation methodology for Annual Demand Savings and Lifetime of Persisting Demand Savings for natural gas are in development.</t>
    </r>
  </si>
  <si>
    <r>
      <t xml:space="preserve">Low/Moderate-Income Lifetime Savings (Dth) </t>
    </r>
    <r>
      <rPr>
        <vertAlign val="superscript"/>
        <sz val="10"/>
        <color theme="1"/>
        <rFont val="Calibri"/>
        <family val="2"/>
        <scheme val="minor"/>
      </rPr>
      <t>3</t>
    </r>
  </si>
  <si>
    <r>
      <rPr>
        <vertAlign val="superscript"/>
        <sz val="10"/>
        <color theme="1"/>
        <rFont val="Calibri"/>
        <family val="2"/>
        <scheme val="minor"/>
      </rPr>
      <t>3</t>
    </r>
    <r>
      <rPr>
        <sz val="10"/>
        <color theme="1"/>
        <rFont val="Calibri"/>
        <family val="2"/>
        <scheme val="minor"/>
      </rPr>
      <t xml:space="preserve"> - Low/Moderate-Income lifetime savings are the total of any income-qualified Residential or Multi-family program, including Comfort Partners.</t>
    </r>
  </si>
  <si>
    <r>
      <rPr>
        <vertAlign val="superscript"/>
        <sz val="10"/>
        <color theme="1"/>
        <rFont val="Calibri"/>
        <family val="2"/>
        <scheme val="minor"/>
      </rPr>
      <t>4</t>
    </r>
    <r>
      <rPr>
        <sz val="10"/>
        <color theme="1"/>
        <rFont val="Calibri"/>
        <family val="2"/>
        <scheme val="minor"/>
      </rPr>
      <t xml:space="preserve"> - Small Commercial lifetime savings are Direct Install program savings and those from C&amp;I small business customers (&lt;200 kW peak demand) in other programs.</t>
    </r>
  </si>
  <si>
    <r>
      <t xml:space="preserve">Small Commercial Lifetime Savings (Dth) </t>
    </r>
    <r>
      <rPr>
        <vertAlign val="superscript"/>
        <sz val="10"/>
        <color theme="1"/>
        <rFont val="Calibri"/>
        <family val="2"/>
        <scheme val="minor"/>
      </rPr>
      <t>4</t>
    </r>
  </si>
  <si>
    <r>
      <rPr>
        <vertAlign val="superscript"/>
        <sz val="10"/>
        <color theme="1"/>
        <rFont val="Calibri"/>
        <family val="2"/>
        <scheme val="minor"/>
      </rPr>
      <t>5</t>
    </r>
    <r>
      <rPr>
        <sz val="10"/>
        <color theme="1"/>
        <rFont val="Calibri"/>
        <family val="2"/>
        <scheme val="minor"/>
      </rPr>
      <t xml:space="preserve"> - The New Jersey Comfort Partners Program does not forecast annual target retail savings (Dth).</t>
    </r>
  </si>
  <si>
    <r>
      <rPr>
        <vertAlign val="superscript"/>
        <sz val="10"/>
        <color theme="1"/>
        <rFont val="Calibri"/>
        <family val="2"/>
        <scheme val="minor"/>
      </rPr>
      <t>6</t>
    </r>
    <r>
      <rPr>
        <sz val="10"/>
        <color theme="1"/>
        <rFont val="Calibri"/>
        <family val="2"/>
        <scheme val="minor"/>
      </rPr>
      <t xml:space="preserve"> - Annual Targets reflect estimated impacts as filed the Company's 2021-2024 Clean Energy Filing.</t>
    </r>
  </si>
  <si>
    <r>
      <t>Annual Target</t>
    </r>
    <r>
      <rPr>
        <sz val="10"/>
        <color theme="0"/>
        <rFont val="Calibri"/>
        <family val="2"/>
        <scheme val="minor"/>
      </rPr>
      <t xml:space="preserve"> </t>
    </r>
    <r>
      <rPr>
        <vertAlign val="superscript"/>
        <sz val="10"/>
        <color theme="0"/>
        <rFont val="Calibri"/>
        <family val="2"/>
        <scheme val="minor"/>
      </rPr>
      <t>5 &amp; 6</t>
    </r>
  </si>
  <si>
    <r>
      <t xml:space="preserve">Lifetime Persisting Demand Savings (Dth-year) </t>
    </r>
    <r>
      <rPr>
        <vertAlign val="superscript"/>
        <sz val="10"/>
        <color theme="1"/>
        <rFont val="Calibri"/>
        <family val="2"/>
        <scheme val="minor"/>
      </rPr>
      <t>6</t>
    </r>
  </si>
  <si>
    <t>Table 6 - Annual Costs and Budget Variances by Category</t>
  </si>
  <si>
    <r>
      <rPr>
        <vertAlign val="superscript"/>
        <sz val="10"/>
        <rFont val="Calibri"/>
        <family val="2"/>
        <scheme val="minor"/>
      </rPr>
      <t>1</t>
    </r>
    <r>
      <rPr>
        <sz val="10"/>
        <rFont val="Calibri"/>
        <family val="2"/>
        <scheme val="minor"/>
      </rPr>
      <t xml:space="preserve"> - Annual Forecasted Program Costs reflect values anticipated in Board-approved Utility EE/PDR filings and may incorporate budget adjustments as provided for in the June 10, 2020 Board Order.</t>
    </r>
  </si>
  <si>
    <t>This table is a summary of the program changes that were already reported in the Q1, Q2, and Q3 quarterly reports plus any changes that occurred in Q4.</t>
  </si>
  <si>
    <t>Table 3 - Sector-Level Participation</t>
  </si>
  <si>
    <t>Table 4 - Sector-Level Expenditures</t>
  </si>
  <si>
    <t>Annual Energy Savings</t>
  </si>
  <si>
    <t>Table 2 - Quantitative Performance Indicators</t>
  </si>
  <si>
    <t>Reporting Period</t>
  </si>
  <si>
    <t>FY-22Q4</t>
  </si>
  <si>
    <t>Program/Utility Information</t>
  </si>
  <si>
    <t>Participants</t>
  </si>
  <si>
    <r>
      <t xml:space="preserve">Budget &amp; Expenses </t>
    </r>
    <r>
      <rPr>
        <b/>
        <sz val="11"/>
        <color theme="1"/>
        <rFont val="Calibri"/>
        <family val="2"/>
        <scheme val="minor"/>
      </rPr>
      <t>($000)</t>
    </r>
  </si>
  <si>
    <t>Energy Savings</t>
  </si>
  <si>
    <t>Utility</t>
  </si>
  <si>
    <t>YTD Reported Participation Number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</si>
  <si>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</si>
  <si>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</si>
  <si>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</si>
  <si>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</si>
  <si>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</si>
  <si>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</si>
  <si>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</si>
  <si>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</si>
  <si>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Table 1 - Program Year 2023 Program Results</t>
  </si>
  <si>
    <r>
      <t>Other Programs
Ex-ante Energy Savings
(Dth)</t>
    </r>
    <r>
      <rPr>
        <b/>
        <vertAlign val="superscript"/>
        <sz val="10"/>
        <color rgb="FFFFFFFF"/>
        <rFont val="Calibri"/>
        <family val="2"/>
        <scheme val="minor"/>
      </rPr>
      <t xml:space="preserve"> 1</t>
    </r>
  </si>
  <si>
    <t>(G) = (E) * (F)</t>
  </si>
  <si>
    <r>
      <rPr>
        <vertAlign val="superscript"/>
        <sz val="10"/>
        <color theme="1"/>
        <rFont val="Calibri"/>
        <family val="2"/>
        <scheme val="minor"/>
      </rPr>
      <t>7</t>
    </r>
    <r>
      <rPr>
        <sz val="10"/>
        <color theme="1"/>
        <rFont val="Calibri"/>
        <family val="2"/>
        <scheme val="minor"/>
      </rPr>
      <t xml:space="preserve"> - Cost effectiveness impacts are not calculated for Comfort Partners or Other Programs.</t>
    </r>
  </si>
  <si>
    <t>The chart above is reflective of expenditures and savings from NJNG’s approved plan (not reflective of the retail energy targets which is captured in Table 1 - Program Year 2023 Program Results).</t>
  </si>
  <si>
    <t>Annual Forecasted
Participants</t>
  </si>
  <si>
    <t>Table 5 - Sector-Level Energy Savings</t>
  </si>
  <si>
    <t>Annual Target
Retail Savings (Dth)</t>
  </si>
  <si>
    <r>
      <t xml:space="preserve">Comfort Partners </t>
    </r>
    <r>
      <rPr>
        <vertAlign val="superscript"/>
        <sz val="10"/>
        <color theme="1"/>
        <rFont val="Calibri"/>
        <family val="2"/>
        <scheme val="minor"/>
      </rPr>
      <t>2</t>
    </r>
  </si>
  <si>
    <r>
      <t xml:space="preserve">Capital Costs </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</si>
  <si>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 PY1 budget for Capital Cost was $1.3M. At PY1-Q4 $823K (61%) was spent. $527K remained, which carried over and became PY2 full year budget.</t>
    </r>
  </si>
  <si>
    <t>For Period Ending PY23Q4</t>
  </si>
  <si>
    <t>Annual Forecasted
Participation Number</t>
  </si>
  <si>
    <r>
      <t xml:space="preserve">Forecasted Annual
Program Costs </t>
    </r>
    <r>
      <rPr>
        <vertAlign val="superscript"/>
        <sz val="9"/>
        <color rgb="FFFFFFFF"/>
        <rFont val="Calibri"/>
        <family val="2"/>
        <scheme val="minor"/>
      </rPr>
      <t>1</t>
    </r>
    <r>
      <rPr>
        <sz val="9"/>
        <color indexed="9"/>
        <rFont val="Calibri"/>
        <family val="2"/>
        <scheme val="minor"/>
      </rPr>
      <t xml:space="preserve">
($000)</t>
    </r>
  </si>
  <si>
    <t>Current Quarter
Lifetime Retail Savings
(Dth)</t>
  </si>
  <si>
    <r>
      <rPr>
        <vertAlign val="superscript"/>
        <sz val="10"/>
        <color theme="1"/>
        <rFont val="Calibri"/>
        <family val="2"/>
        <scheme val="minor"/>
      </rPr>
      <t>2</t>
    </r>
    <r>
      <rPr>
        <sz val="10"/>
        <color theme="1"/>
        <rFont val="Calibri"/>
        <family val="2"/>
        <scheme val="minor"/>
      </rPr>
      <t xml:space="preserve"> - Behavioral lifetime retail savings (Dth) were calculated utilizing useful life of 2.1 years.</t>
    </r>
  </si>
  <si>
    <r>
      <t xml:space="preserve">Behavioral </t>
    </r>
    <r>
      <rPr>
        <vertAlign val="superscript"/>
        <sz val="11"/>
        <color theme="1"/>
        <rFont val="Calibri"/>
        <family val="2"/>
      </rPr>
      <t>2</t>
    </r>
  </si>
  <si>
    <t>Multi-family Program</t>
  </si>
  <si>
    <r>
      <rPr>
        <vertAlign val="superscript"/>
        <sz val="11"/>
        <color theme="1"/>
        <rFont val="Calibri"/>
        <family val="2"/>
      </rPr>
      <t>2</t>
    </r>
    <r>
      <rPr>
        <sz val="11"/>
        <color theme="1"/>
        <rFont val="Calibri"/>
        <family val="2"/>
      </rPr>
      <t xml:space="preserve"> - Wave of LMI treatment group participants.</t>
    </r>
  </si>
  <si>
    <r>
      <t xml:space="preserve">Engineered Solutions </t>
    </r>
    <r>
      <rPr>
        <vertAlign val="superscript"/>
        <sz val="11"/>
        <color theme="1"/>
        <rFont val="Calibri"/>
        <family val="2"/>
        <scheme val="minor"/>
      </rPr>
      <t>2</t>
    </r>
  </si>
  <si>
    <r>
      <t xml:space="preserve">2021 </t>
    </r>
    <r>
      <rPr>
        <vertAlign val="superscript"/>
        <sz val="11"/>
        <rFont val="Calibri"/>
        <family val="2"/>
        <scheme val="minor"/>
      </rPr>
      <t>3</t>
    </r>
  </si>
  <si>
    <r>
      <rPr>
        <vertAlign val="superscript"/>
        <sz val="11"/>
        <color theme="1"/>
        <rFont val="Calibri"/>
        <family val="2"/>
        <scheme val="minor"/>
      </rPr>
      <t>3</t>
    </r>
    <r>
      <rPr>
        <sz val="11"/>
        <color theme="1"/>
        <rFont val="Calibri"/>
        <family val="2"/>
        <scheme val="minor"/>
      </rPr>
      <t xml:space="preserve"> - Adjusted retail sales for 2021 to match actuals, previous quarterly reports (PY1 Q1-Q2-Q3) reflected estimates.</t>
    </r>
  </si>
  <si>
    <r>
      <rPr>
        <vertAlign val="superscript"/>
        <sz val="10"/>
        <color theme="1"/>
        <rFont val="Calibri"/>
        <family val="2"/>
        <scheme val="minor"/>
      </rPr>
      <t>1</t>
    </r>
    <r>
      <rPr>
        <sz val="10"/>
        <color theme="1"/>
        <rFont val="Calibri"/>
        <family val="2"/>
        <scheme val="minor"/>
      </rPr>
      <t xml:space="preserve"> - These numbers are totals across all programs within a sector. Appendix B shows the participation results for individual programs or offerings.</t>
    </r>
  </si>
  <si>
    <t>N/A - No other major program changes were implemented during PY23.</t>
  </si>
  <si>
    <r>
      <t>Behavioral</t>
    </r>
    <r>
      <rPr>
        <vertAlign val="superscript"/>
        <sz val="11"/>
        <color theme="1"/>
        <rFont val="Calibri"/>
        <family val="2"/>
        <scheme val="minor"/>
      </rPr>
      <t xml:space="preserve"> 2</t>
    </r>
  </si>
  <si>
    <r>
      <rPr>
        <vertAlign val="superscript"/>
        <sz val="10"/>
        <color theme="1"/>
        <rFont val="Calibri"/>
        <family val="2"/>
        <scheme val="minor"/>
      </rPr>
      <t>3</t>
    </r>
    <r>
      <rPr>
        <sz val="10"/>
        <color theme="1"/>
        <rFont val="Calibri"/>
        <family val="2"/>
        <scheme val="minor"/>
      </rPr>
      <t xml:space="preserve"> - Actual expenditures were directly related to Engineered Solutions progress payments.</t>
    </r>
  </si>
  <si>
    <r>
      <t xml:space="preserve">Engineered Solutions </t>
    </r>
    <r>
      <rPr>
        <vertAlign val="superscript"/>
        <sz val="11"/>
        <color theme="1"/>
        <rFont val="Calibri"/>
        <family val="2"/>
        <scheme val="minor"/>
      </rPr>
      <t>3</t>
    </r>
  </si>
  <si>
    <r>
      <t xml:space="preserve">Home Performance with Energy Star * </t>
    </r>
    <r>
      <rPr>
        <vertAlign val="superscript"/>
        <sz val="11"/>
        <color theme="1"/>
        <rFont val="Calibri"/>
        <family val="2"/>
        <scheme val="minor"/>
      </rPr>
      <t>4</t>
    </r>
  </si>
  <si>
    <r>
      <rPr>
        <vertAlign val="superscript"/>
        <sz val="11"/>
        <color theme="1"/>
        <rFont val="Calibri"/>
        <family val="2"/>
        <scheme val="minor"/>
      </rPr>
      <t>2</t>
    </r>
    <r>
      <rPr>
        <sz val="11"/>
        <color theme="1"/>
        <rFont val="Calibri"/>
        <family val="2"/>
        <scheme val="minor"/>
      </rPr>
      <t xml:space="preserve"> - Expenditures for Engineered Solutions will not be reflected in this table until the completion of the project(s), which is when energy savings are claimed.</t>
    </r>
  </si>
  <si>
    <r>
      <t xml:space="preserve">Net Present Value of Utility Cost Test Net Benefits ($) </t>
    </r>
    <r>
      <rPr>
        <vertAlign val="superscript"/>
        <sz val="10"/>
        <color theme="1"/>
        <rFont val="Calibri"/>
        <family val="2"/>
        <scheme val="minor"/>
      </rPr>
      <t>7</t>
    </r>
  </si>
  <si>
    <r>
      <rPr>
        <vertAlign val="superscript"/>
        <sz val="10"/>
        <color theme="1"/>
        <rFont val="Calibri"/>
        <family val="2"/>
        <scheme val="minor"/>
      </rPr>
      <t>8</t>
    </r>
    <r>
      <rPr>
        <sz val="10"/>
        <color theme="1"/>
        <rFont val="Calibri"/>
        <family val="2"/>
        <scheme val="minor"/>
      </rPr>
      <t xml:space="preserve"> - Other Programs includes Company-specific programs that are not part of the Clean Energy Act (CEA) energy efficiency programs, such as legacy programs and pilots. While NJNG has legacy programs that are expected to contribute to reported savings in PY23 and PY24, all legacy program projects that closed within PY23 to date reflected the complementary efforts with the NJCEP programs. Accordingly, NJNG is not recording any savings for those legacy programs here. Future years will only reflect savings from legacy programs that do not have an overlap with NJCEP, primarily Engineered Solutions.</t>
    </r>
  </si>
  <si>
    <r>
      <t xml:space="preserve">Other Programs Plan
Year Results </t>
    </r>
    <r>
      <rPr>
        <b/>
        <vertAlign val="superscript"/>
        <sz val="10"/>
        <color rgb="FFFFFFFF"/>
        <rFont val="Calibri"/>
        <family val="2"/>
        <scheme val="minor"/>
      </rPr>
      <t>8</t>
    </r>
  </si>
  <si>
    <t>Territory-Level Benchmarks</t>
  </si>
  <si>
    <r>
      <t xml:space="preserve">Overburdened </t>
    </r>
    <r>
      <rPr>
        <b/>
        <vertAlign val="superscript"/>
        <sz val="11"/>
        <color theme="0"/>
        <rFont val="Calibri"/>
        <family val="2"/>
      </rPr>
      <t>1</t>
    </r>
  </si>
  <si>
    <t>Non-Overburdened</t>
  </si>
  <si>
    <t>Total</t>
  </si>
  <si>
    <r>
      <t xml:space="preserve">Ratio </t>
    </r>
    <r>
      <rPr>
        <b/>
        <vertAlign val="superscript"/>
        <sz val="11"/>
        <color theme="0"/>
        <rFont val="Calibri"/>
        <family val="2"/>
      </rPr>
      <t>2</t>
    </r>
  </si>
  <si>
    <r>
      <t xml:space="preserve"># of Household Accounts </t>
    </r>
    <r>
      <rPr>
        <vertAlign val="superscript"/>
        <sz val="11"/>
        <color theme="1"/>
        <rFont val="Calibri"/>
        <family val="2"/>
      </rPr>
      <t>3</t>
    </r>
  </si>
  <si>
    <r>
      <t xml:space="preserve"># of Large Commercial Accounts </t>
    </r>
    <r>
      <rPr>
        <vertAlign val="superscript"/>
        <sz val="11"/>
        <color theme="1"/>
        <rFont val="Calibri"/>
        <family val="2"/>
      </rPr>
      <t>3</t>
    </r>
  </si>
  <si>
    <r>
      <t xml:space="preserve"># of Small Commercial Accounts </t>
    </r>
    <r>
      <rPr>
        <vertAlign val="superscript"/>
        <sz val="11"/>
        <color theme="1"/>
        <rFont val="Calibri"/>
        <family val="2"/>
      </rPr>
      <t>3</t>
    </r>
  </si>
  <si>
    <t>Totals</t>
  </si>
  <si>
    <t>Household Accounts - Annual Energy</t>
  </si>
  <si>
    <t>Large Commercial Accounts - Annual Energy</t>
  </si>
  <si>
    <t>Small Commercial Accounts - Annual Energy</t>
  </si>
  <si>
    <r>
      <t xml:space="preserve">Totals (Therms) </t>
    </r>
    <r>
      <rPr>
        <b/>
        <vertAlign val="superscript"/>
        <sz val="11"/>
        <color theme="1"/>
        <rFont val="Calibri"/>
        <family val="2"/>
      </rPr>
      <t>4</t>
    </r>
  </si>
  <si>
    <r>
      <t xml:space="preserve">Totals (Dth) </t>
    </r>
    <r>
      <rPr>
        <b/>
        <vertAlign val="superscript"/>
        <sz val="11"/>
        <color theme="1"/>
        <rFont val="Calibri"/>
        <family val="2"/>
      </rPr>
      <t>4</t>
    </r>
  </si>
  <si>
    <r>
      <t xml:space="preserve">Table 7 - Equity Performance </t>
    </r>
    <r>
      <rPr>
        <vertAlign val="superscript"/>
        <sz val="11"/>
        <color rgb="FF000000"/>
        <rFont val="Calibri"/>
        <family val="2"/>
        <scheme val="minor"/>
      </rPr>
      <t>7</t>
    </r>
  </si>
  <si>
    <t>Sub-Program or Offering</t>
  </si>
  <si>
    <r>
      <t xml:space="preserve">Residential - Efficient Products </t>
    </r>
    <r>
      <rPr>
        <vertAlign val="superscript"/>
        <sz val="11"/>
        <color theme="1"/>
        <rFont val="Calibri"/>
        <family val="2"/>
      </rPr>
      <t>5</t>
    </r>
  </si>
  <si>
    <t>Core</t>
  </si>
  <si>
    <t>Total Efficient Products Participation</t>
  </si>
  <si>
    <t>Residential - Existing Homes</t>
  </si>
  <si>
    <t>Home Performance with Energy Star</t>
  </si>
  <si>
    <t>Additional</t>
  </si>
  <si>
    <t>Total Residential Participation</t>
  </si>
  <si>
    <t>Total Business Participation</t>
  </si>
  <si>
    <t>Total Multi-family Participation</t>
  </si>
  <si>
    <t>Total Multifamily</t>
  </si>
  <si>
    <r>
      <t xml:space="preserve">Total Core Participation </t>
    </r>
    <r>
      <rPr>
        <b/>
        <vertAlign val="superscript"/>
        <sz val="11"/>
        <color theme="1"/>
        <rFont val="Calibri"/>
        <family val="2"/>
      </rPr>
      <t>6</t>
    </r>
  </si>
  <si>
    <r>
      <t xml:space="preserve">Total Additional Participation </t>
    </r>
    <r>
      <rPr>
        <b/>
        <vertAlign val="superscript"/>
        <sz val="11"/>
        <color theme="1"/>
        <rFont val="Calibri"/>
        <family val="2"/>
      </rPr>
      <t>6</t>
    </r>
  </si>
  <si>
    <r>
      <t xml:space="preserve">TOTAL PARTICIPATION </t>
    </r>
    <r>
      <rPr>
        <b/>
        <vertAlign val="superscript"/>
        <sz val="11"/>
        <color theme="1"/>
        <rFont val="Calibri"/>
        <family val="2"/>
      </rPr>
      <t>6</t>
    </r>
  </si>
  <si>
    <t>Annual Energy Savings (Dth)</t>
  </si>
  <si>
    <t>Total Efficient Products Annual Energy Savings (Dth)</t>
  </si>
  <si>
    <t>Total Residential Annual Energy Savings (Dth)</t>
  </si>
  <si>
    <t>Total Business Annual Energy Savings (Dth)</t>
  </si>
  <si>
    <t>Total Multi-family Annual Energy Savings (Dth)</t>
  </si>
  <si>
    <r>
      <t xml:space="preserve">Total Core Annual Energy Savings </t>
    </r>
    <r>
      <rPr>
        <b/>
        <vertAlign val="superscript"/>
        <sz val="11"/>
        <color theme="1"/>
        <rFont val="Calibri"/>
        <family val="2"/>
      </rPr>
      <t>6</t>
    </r>
  </si>
  <si>
    <r>
      <t xml:space="preserve">Total Additional Annual Energy Savings </t>
    </r>
    <r>
      <rPr>
        <b/>
        <vertAlign val="superscript"/>
        <sz val="11"/>
        <color theme="1"/>
        <rFont val="Calibri"/>
        <family val="2"/>
      </rPr>
      <t>6</t>
    </r>
  </si>
  <si>
    <r>
      <t xml:space="preserve">TOTAL ANNUAL ENERGY SAVINGS </t>
    </r>
    <r>
      <rPr>
        <b/>
        <vertAlign val="superscript"/>
        <sz val="11"/>
        <color theme="1"/>
        <rFont val="Calibri"/>
        <family val="2"/>
      </rPr>
      <t>6</t>
    </r>
  </si>
  <si>
    <t>Lifetime Energy Savings (Dth)</t>
  </si>
  <si>
    <t>Total Efficient Products Lifetime Energy Savings (Dth)</t>
  </si>
  <si>
    <t>Total Residential Lifetime Energy Savings (Dth)</t>
  </si>
  <si>
    <t>Total Business Lifetime Energy Savings (Dth)</t>
  </si>
  <si>
    <t>Total Multi-family Lifetime Energy Savings (Dth)</t>
  </si>
  <si>
    <r>
      <t xml:space="preserve">Total Core Lifetime Energy Savings </t>
    </r>
    <r>
      <rPr>
        <b/>
        <vertAlign val="superscript"/>
        <sz val="11"/>
        <color theme="1"/>
        <rFont val="Calibri"/>
        <family val="2"/>
      </rPr>
      <t>6</t>
    </r>
  </si>
  <si>
    <r>
      <t xml:space="preserve">Total Additional Lifetime Energy Savings </t>
    </r>
    <r>
      <rPr>
        <b/>
        <vertAlign val="superscript"/>
        <sz val="11"/>
        <color theme="1"/>
        <rFont val="Calibri"/>
        <family val="2"/>
      </rPr>
      <t>6</t>
    </r>
  </si>
  <si>
    <r>
      <t xml:space="preserve">TOTAL LIFETIME ENERGY SAVINGS </t>
    </r>
    <r>
      <rPr>
        <b/>
        <vertAlign val="superscript"/>
        <sz val="11"/>
        <color theme="1"/>
        <rFont val="Calibri"/>
        <family val="2"/>
      </rPr>
      <t>6</t>
    </r>
  </si>
  <si>
    <r>
      <t xml:space="preserve">Quarter
Ratio </t>
    </r>
    <r>
      <rPr>
        <b/>
        <vertAlign val="superscript"/>
        <sz val="11"/>
        <color rgb="FFFFFFFF"/>
        <rFont val="Calibri"/>
        <family val="2"/>
      </rPr>
      <t>2</t>
    </r>
  </si>
  <si>
    <r>
      <t xml:space="preserve">YTD
Ratio </t>
    </r>
    <r>
      <rPr>
        <b/>
        <vertAlign val="superscript"/>
        <sz val="11"/>
        <color rgb="FFFFFFFF"/>
        <rFont val="Calibri"/>
        <family val="2"/>
      </rPr>
      <t>2</t>
    </r>
  </si>
  <si>
    <r>
      <t xml:space="preserve">YTD
Overburdened </t>
    </r>
    <r>
      <rPr>
        <b/>
        <vertAlign val="superscript"/>
        <sz val="11"/>
        <color rgb="FFFFFFFF"/>
        <rFont val="Calibri"/>
        <family val="2"/>
      </rPr>
      <t>1</t>
    </r>
  </si>
  <si>
    <t>YTD
Non-Overburdened</t>
  </si>
  <si>
    <t>Multi-family HPwES</t>
  </si>
  <si>
    <r>
      <t xml:space="preserve">Direct Install * </t>
    </r>
    <r>
      <rPr>
        <vertAlign val="superscript"/>
        <sz val="11"/>
        <color theme="1"/>
        <rFont val="Calibri"/>
        <family val="2"/>
        <scheme val="minor"/>
      </rPr>
      <t>4</t>
    </r>
  </si>
  <si>
    <t>Type of Sub-Program/Offering</t>
  </si>
  <si>
    <r>
      <rPr>
        <vertAlign val="superscript"/>
        <sz val="10"/>
        <color theme="1"/>
        <rFont val="Calibri"/>
        <family val="2"/>
        <scheme val="minor"/>
      </rPr>
      <t>1</t>
    </r>
    <r>
      <rPr>
        <sz val="10"/>
        <color theme="1"/>
        <rFont val="Calibri"/>
        <family val="2"/>
        <scheme val="minor"/>
      </rPr>
      <t xml:space="preserve"> -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</si>
  <si>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t xml:space="preserve">5 - </t>
    </r>
    <r>
      <rPr>
        <sz val="10"/>
        <color theme="1"/>
        <rFont val="Calibri"/>
        <family val="2"/>
        <scheme val="minor"/>
      </rPr>
      <t>Efficient Products Program, Lighting participants represent sales of products originating from stores located within an Overburdened Community. This metric is not intended to identify individual participants who reside in Overburdened Community, but rather the proportion of retail lighting sales stemming from locations serving Overburdened Communities aligned to BPU Staff’s modifications.</t>
    </r>
  </si>
  <si>
    <r>
      <t>7</t>
    </r>
    <r>
      <rPr>
        <sz val="10"/>
        <color rgb="FF000000"/>
        <rFont val="Calibri"/>
        <family val="2"/>
        <scheme val="minor"/>
      </rPr>
      <t xml:space="preserve"> - The 2020 census data was used for PY2-Q3. Previous quarterly reports (PY1 Q1-Q2-Q3-Q4 and PY2 Q1-Q2) reflected 2019 census data.</t>
    </r>
  </si>
  <si>
    <r>
      <t>8</t>
    </r>
    <r>
      <rPr>
        <sz val="10"/>
        <color rgb="FF000000"/>
        <rFont val="Calibri"/>
        <family val="2"/>
        <scheme val="minor"/>
      </rPr>
      <t xml:space="preserve"> - Appliance Rebates - Washer/Dryers subprogram resulted in negative savings (current quarter and lifetime) as a result of updating our tracking system to the FY2021 Protocol from FY2020 (specific to washers). This had no impact on participant data.</t>
    </r>
  </si>
  <si>
    <r>
      <t xml:space="preserve">Quarter
Overburdened </t>
    </r>
    <r>
      <rPr>
        <b/>
        <vertAlign val="superscript"/>
        <sz val="11"/>
        <color rgb="FFFFFFFF"/>
        <rFont val="Calibri"/>
        <family val="2"/>
      </rPr>
      <t>1</t>
    </r>
  </si>
  <si>
    <t>1 - Prior quarters within this program year reported on the distribution of community conservation and marketplace kits. However, as a result of the implementation of A-5160, NJNG was no longer able to claim savings for the majority of the energy saving measures in the kits because of the increased efficiency standard and the inability to identify the current condition in the customers home for these products. This effectively eliminated NJNG’s ability to claim savings for community conservation and marketplace kits based on the mix of products. Accordingly, NJNG has currently halted distribution of these kits.</t>
  </si>
  <si>
    <t>Portfolio</t>
  </si>
  <si>
    <t>Quarter 
Non-Overburdened</t>
  </si>
  <si>
    <r>
      <t xml:space="preserve">Others (Online Marketplace &amp;
Washers/Dryers </t>
    </r>
    <r>
      <rPr>
        <vertAlign val="superscript"/>
        <sz val="11"/>
        <color theme="1"/>
        <rFont val="Calibri"/>
        <family val="2"/>
      </rPr>
      <t>8</t>
    </r>
    <r>
      <rPr>
        <sz val="11"/>
        <color theme="1"/>
        <rFont val="Calibri"/>
        <family val="2"/>
      </rPr>
      <t>)</t>
    </r>
  </si>
  <si>
    <t>Others (Online Marketplace &amp;
Washers/Dryers)</t>
  </si>
  <si>
    <r>
      <rPr>
        <vertAlign val="superscript"/>
        <sz val="10"/>
        <color theme="1"/>
        <rFont val="Calibri"/>
        <family val="2"/>
        <scheme val="minor"/>
      </rPr>
      <t>4</t>
    </r>
    <r>
      <rPr>
        <sz val="10"/>
        <color theme="1"/>
        <rFont val="Calibri"/>
        <family val="2"/>
        <scheme val="minor"/>
      </rPr>
      <t xml:space="preserve"> - The Home Performance with Energy Star and Direct Install sub-programs resulted in negative savings (current quarter lifetime) as a result of updating our tracking system to re-calculate formulas on certain measures. This had no impact on participant data.</t>
    </r>
  </si>
  <si>
    <t>($000's)</t>
  </si>
  <si>
    <t>Total Budget</t>
  </si>
  <si>
    <t>Total Expenses</t>
  </si>
  <si>
    <t>Peak Demand Electric Savings (kW)</t>
  </si>
  <si>
    <t>Annual Electric Savings  (MWh)</t>
  </si>
  <si>
    <t>Lifetime Electric Savings (MWh)</t>
  </si>
  <si>
    <t>Annual Gas Savings (MMBtu)</t>
  </si>
  <si>
    <t>Lifetime Gas Savings (MMBtu)</t>
  </si>
  <si>
    <r>
      <t xml:space="preserve">ELECTRIC SAVINGS - Installed </t>
    </r>
    <r>
      <rPr>
        <b/>
        <vertAlign val="superscript"/>
        <sz val="11"/>
        <rFont val="Calibri"/>
        <family val="2"/>
        <scheme val="minor"/>
      </rPr>
      <t>1</t>
    </r>
  </si>
  <si>
    <r>
      <t xml:space="preserve">GAS &amp; OTHER FUEL SAVINGS - Installed </t>
    </r>
    <r>
      <rPr>
        <b/>
        <vertAlign val="superscript"/>
        <sz val="11"/>
        <rFont val="Calibri"/>
        <family val="2"/>
        <scheme val="minor"/>
      </rPr>
      <t>1</t>
    </r>
  </si>
  <si>
    <r>
      <rPr>
        <vertAlign val="superscript"/>
        <sz val="11"/>
        <color rgb="FF000000"/>
        <rFont val="Calibri"/>
        <family val="2"/>
      </rPr>
      <t>1</t>
    </r>
    <r>
      <rPr>
        <sz val="11"/>
        <color rgb="FF000000"/>
        <rFont val="Calibri"/>
        <family val="2"/>
      </rPr>
      <t xml:space="preserve"> - All legacy program projects that closed within PY23 to date reflected complementary efforts with the NJCEP programs. Accordingly, NJNG is not recording any savings for those legacy programs in Table 9. Future years will only reflect savings from legacy programs that do not have an overlap with NJCEP, primarily Engineered Solutions.</t>
    </r>
  </si>
  <si>
    <t>Table 9 - Legacy Program Totals</t>
  </si>
  <si>
    <r>
      <rPr>
        <vertAlign val="superscript"/>
        <sz val="11"/>
        <color rgb="FF000000"/>
        <rFont val="Calibri"/>
        <family val="2"/>
      </rPr>
      <t>1</t>
    </r>
    <r>
      <rPr>
        <sz val="11"/>
        <color rgb="FF000000"/>
        <rFont val="Calibri"/>
        <family val="2"/>
      </rPr>
      <t xml:space="preserve"> - Other Programs includes Company-specific programs that are not part of the Clean Energy Act (CEA) energy efficiency programs, such as legacy programs and pilots. While NJNG has legacy programs that are expected to contribute to reported savings in PY24, all legacy program projects that closed within PY23 to date reflected the complementary efforts with the NJCEP programs. Accordingly, NJNG is not recording any savings for those legacy programs in Table 1 (above). Future years will only reflect savings from legacy programs that do not have an overlap with NJCEP, primarily Engineered Solutions.</t>
    </r>
  </si>
  <si>
    <t>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NJ CEP TRM 2022 Addendum (7-21-22) are called the “Secondary Metrics”. The Secondary Metric values are informational for stakeholders to assess program performance under a more current and NJ-specific measure calculation approach and to inform future program design.</t>
  </si>
  <si>
    <t>Figure A-2 - Program Year [2023] Portfolio-Level Lifetime Energy Savings – Primary vs. Secondary Metrics</t>
  </si>
  <si>
    <r>
      <t>Annual Target
Retail Savings
(Dth)</t>
    </r>
    <r>
      <rPr>
        <b/>
        <vertAlign val="superscript"/>
        <sz val="11"/>
        <color indexed="9"/>
        <rFont val="Calibri"/>
        <family val="2"/>
      </rPr>
      <t xml:space="preserve"> </t>
    </r>
    <r>
      <rPr>
        <b/>
        <vertAlign val="superscript"/>
        <sz val="11"/>
        <color theme="1"/>
        <rFont val="Calibri"/>
        <family val="2"/>
        <scheme val="minor"/>
      </rPr>
      <t>2</t>
    </r>
  </si>
  <si>
    <t>Figure A-1 - Program Year [2023] Portfolio-Level Annual Energy Savings – Primary vs. Secondary Metrics</t>
  </si>
  <si>
    <t>Participant Cost Test (PCT)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</si>
</sst>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0_);_(* \(#,##0.0000\);_(* &quot;-&quot;????_);_(@_)"/>
    <numFmt numFmtId="168" formatCode="_(* #,##0.00_);_(* \(#,##0.00\);_(* &quot;-&quot;_);_(@_)"/>
    <numFmt numFmtId="169" formatCode="_(* #,##0.0_);_(* \(#,##0.0\);_(* &quot;-&quot;?_);_(@_)"/>
    <numFmt numFmtId="170" formatCode="0.0"/>
    <numFmt numFmtId="171" formatCode="0.00000000"/>
    <numFmt numFmtId="172" formatCode="_(* #,##0.00_);_(* \(#,##0.00\);_(* &quot;-&quot;?_);_(@_)"/>
  </numFmts>
  <fonts count="7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b/>
      <sz val="11"/>
      <name val="Calibri"/>
      <family val="2"/>
      <scheme val="minor"/>
    </font>
    <font>
      <sz val="10"/>
      <name val="Arial"/>
      <family val="2"/>
    </font>
    <font>
      <sz val="11"/>
      <name val="Calibri"/>
      <family val="2"/>
      <scheme val="minor"/>
    </font>
    <font>
      <b/>
      <sz val="18"/>
      <color rgb="FFFFFFFF"/>
      <name val="Calibri"/>
      <family val="2"/>
      <scheme val="minor"/>
    </font>
    <font>
      <sz val="10"/>
      <color rgb="FF000000"/>
      <name val="Arial"/>
      <family val="2"/>
    </font>
    <font>
      <sz val="8"/>
      <name val="Calibri"/>
      <family val="2"/>
      <scheme val="minor"/>
    </font>
    <font>
      <vertAlign val="superscript"/>
      <sz val="11"/>
      <color theme="1"/>
      <name val="Calibri"/>
      <family val="2"/>
      <scheme val="minor"/>
    </font>
    <font>
      <sz val="11"/>
      <name val="Arial Black"/>
      <family val="2"/>
    </font>
    <font>
      <sz val="10"/>
      <name val="Arial"/>
      <family val="2"/>
    </font>
    <font>
      <sz val="12"/>
      <color theme="1"/>
      <name val="Calibri"/>
      <family val="2"/>
      <scheme val="minor"/>
    </font>
    <font>
      <sz val="10"/>
      <color rgb="FF000000"/>
      <name val="Calibri"/>
      <family val="2"/>
      <scheme val="minor"/>
    </font>
    <font>
      <sz val="11"/>
      <color theme="1"/>
      <name val="Arial"/>
      <family val="2"/>
    </font>
    <font>
      <strike/>
      <sz val="11"/>
      <color theme="1"/>
      <name val="Calibri"/>
      <family val="2"/>
      <scheme val="minor"/>
    </font>
    <font>
      <b/>
      <sz val="10"/>
      <name val="Arial"/>
      <family val="2"/>
    </font>
    <font>
      <b/>
      <i/>
      <sz val="11"/>
      <color theme="1"/>
      <name val="Calibri"/>
      <family val="2"/>
      <scheme val="minor"/>
    </font>
    <font>
      <b/>
      <sz val="11"/>
      <color indexed="9"/>
      <name val="Calibri"/>
      <family val="2"/>
      <scheme val="minor"/>
    </font>
    <font>
      <b/>
      <vertAlign val="superscript"/>
      <sz val="11"/>
      <color theme="1"/>
      <name val="Calibri"/>
      <family val="2"/>
      <scheme val="minor"/>
    </font>
    <font>
      <b/>
      <sz val="11"/>
      <color theme="1"/>
      <name val="Calibri"/>
      <family val="2"/>
    </font>
    <font>
      <sz val="11"/>
      <color theme="1"/>
      <name val="Calibri"/>
      <family val="2"/>
    </font>
    <font>
      <sz val="11"/>
      <name val="Calibri"/>
      <family val="2"/>
    </font>
    <font>
      <sz val="11"/>
      <color rgb="FF000000"/>
      <name val="Calibri"/>
      <family val="2"/>
    </font>
    <font>
      <sz val="11"/>
      <color indexed="9"/>
      <name val="Calibri"/>
      <family val="2"/>
    </font>
    <font>
      <b/>
      <sz val="11"/>
      <color indexed="9"/>
      <name val="Calibri"/>
      <family val="2"/>
    </font>
    <font>
      <vertAlign val="superscript"/>
      <sz val="11"/>
      <color theme="1"/>
      <name val="Calibri"/>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DUTCH"/>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font>
    <font>
      <b/>
      <sz val="14"/>
      <name val="Calibri"/>
      <family val="2"/>
    </font>
    <font>
      <b/>
      <sz val="11"/>
      <color theme="0"/>
      <name val="Calibri"/>
      <family val="2"/>
    </font>
    <font>
      <b/>
      <vertAlign val="superscript"/>
      <sz val="11"/>
      <color rgb="FFFFFFFF"/>
      <name val="Calibri"/>
      <family val="2"/>
    </font>
    <font>
      <vertAlign val="superscript"/>
      <sz val="10"/>
      <color theme="1"/>
      <name val="Calibri"/>
      <family val="2"/>
      <scheme val="minor"/>
    </font>
    <font>
      <sz val="10"/>
      <color theme="1"/>
      <name val="Calibri"/>
      <family val="2"/>
      <scheme val="minor"/>
    </font>
    <font>
      <vertAlign val="superscript"/>
      <sz val="11"/>
      <name val="Calibri"/>
      <family val="2"/>
    </font>
    <font>
      <b/>
      <vertAlign val="superscript"/>
      <sz val="11"/>
      <name val="Calibri"/>
      <family val="2"/>
      <scheme val="minor"/>
    </font>
    <font>
      <sz val="11"/>
      <color rgb="FF000000"/>
      <name val="Calibri"/>
      <family val="2"/>
      <scheme val="minor"/>
    </font>
    <font>
      <vertAlign val="superscript"/>
      <sz val="11"/>
      <color rgb="FF000000"/>
      <name val="Calibri"/>
      <family val="2"/>
      <scheme val="minor"/>
    </font>
    <font>
      <b/>
      <vertAlign val="superscript"/>
      <sz val="11"/>
      <color indexed="9"/>
      <name val="Calibri"/>
      <family val="2"/>
    </font>
    <font>
      <b/>
      <sz val="11"/>
      <color rgb="FFFFFFFF"/>
      <name val="Calibri"/>
      <family val="2"/>
    </font>
    <font>
      <b/>
      <sz val="10"/>
      <color indexed="9"/>
      <name val="Calibri"/>
      <family val="2"/>
      <scheme val="minor"/>
    </font>
    <font>
      <sz val="10"/>
      <color theme="0"/>
      <name val="Calibri"/>
      <family val="2"/>
      <scheme val="minor"/>
    </font>
    <font>
      <vertAlign val="superscript"/>
      <sz val="10"/>
      <color theme="0"/>
      <name val="Calibri"/>
      <family val="2"/>
      <scheme val="minor"/>
    </font>
    <font>
      <b/>
      <vertAlign val="superscript"/>
      <sz val="10"/>
      <color indexed="9"/>
      <name val="Calibri"/>
      <family val="2"/>
      <scheme val="minor"/>
    </font>
    <font>
      <b/>
      <sz val="10"/>
      <color theme="0"/>
      <name val="Calibri"/>
      <family val="2"/>
      <scheme val="minor"/>
    </font>
    <font>
      <b/>
      <sz val="10"/>
      <color theme="1"/>
      <name val="Calibri"/>
      <family val="2"/>
      <scheme val="minor"/>
    </font>
    <font>
      <b/>
      <vertAlign val="superscript"/>
      <sz val="10"/>
      <color theme="0"/>
      <name val="Calibri"/>
      <family val="2"/>
      <scheme val="minor"/>
    </font>
    <font>
      <b/>
      <vertAlign val="superscript"/>
      <sz val="10"/>
      <color rgb="FFFFFFFF"/>
      <name val="Calibri"/>
      <family val="2"/>
      <scheme val="minor"/>
    </font>
    <font>
      <b/>
      <sz val="18"/>
      <color indexed="9"/>
      <name val="Calibri"/>
      <family val="2"/>
    </font>
    <font>
      <b/>
      <sz val="18"/>
      <color indexed="9"/>
      <name val="Calibri"/>
      <family val="2"/>
      <scheme val="minor"/>
    </font>
    <font>
      <vertAlign val="superscript"/>
      <sz val="11"/>
      <color rgb="FF000000"/>
      <name val="Calibri"/>
      <family val="2"/>
    </font>
    <font>
      <sz val="10"/>
      <name val="Calibri"/>
      <family val="2"/>
      <scheme val="minor"/>
    </font>
    <font>
      <vertAlign val="superscript"/>
      <sz val="10"/>
      <name val="Calibri"/>
      <family val="2"/>
      <scheme val="minor"/>
    </font>
    <font>
      <vertAlign val="superscript"/>
      <sz val="9"/>
      <color rgb="FFFFFFFF"/>
      <name val="Calibri"/>
      <family val="2"/>
      <scheme val="minor"/>
    </font>
    <font>
      <vertAlign val="superscript"/>
      <sz val="11"/>
      <name val="Calibri"/>
      <family val="2"/>
      <scheme val="minor"/>
    </font>
    <font>
      <b/>
      <vertAlign val="superscript"/>
      <sz val="11"/>
      <color theme="0"/>
      <name val="Calibri"/>
      <family val="2"/>
    </font>
    <font>
      <b/>
      <vertAlign val="superscript"/>
      <sz val="11"/>
      <color theme="1"/>
      <name val="Calibri"/>
      <family val="2"/>
    </font>
    <font>
      <b/>
      <sz val="14"/>
      <color rgb="FF000000"/>
      <name val="Calibri"/>
      <family val="2"/>
      <scheme val="minor"/>
    </font>
    <font>
      <vertAlign val="superscript"/>
      <sz val="10"/>
      <color rgb="FF000000"/>
      <name val="Calibri"/>
      <family val="2"/>
      <scheme val="minor"/>
    </font>
  </fonts>
  <fills count="45">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13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indexed="64"/>
      </right>
      <top style="medium">
        <color rgb="FF000000"/>
      </top>
      <bottom style="thin">
        <color indexed="64"/>
      </bottom>
      <diagonal/>
    </border>
    <border>
      <left style="thin">
        <color rgb="FF000000"/>
      </left>
      <right style="medium">
        <color rgb="FF000000"/>
      </right>
      <top/>
      <bottom style="thin">
        <color rgb="FF000000"/>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thin">
        <color indexed="64"/>
      </bottom>
      <diagonal/>
    </border>
    <border>
      <left style="thin">
        <color indexed="64"/>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0.499984740745262"/>
      </right>
      <top style="thin">
        <color theme="1" tint="4.9989318521683403E-2"/>
      </top>
      <bottom style="thin">
        <color theme="1" tint="4.9989318521683403E-2"/>
      </bottom>
      <diagonal/>
    </border>
    <border>
      <left style="thin">
        <color theme="1" tint="0.499984740745262"/>
      </left>
      <right style="thin">
        <color theme="1" tint="0.499984740745262"/>
      </right>
      <top style="thin">
        <color theme="1" tint="4.9989318521683403E-2"/>
      </top>
      <bottom style="thin">
        <color theme="1" tint="4.9989318521683403E-2"/>
      </bottom>
      <diagonal/>
    </border>
    <border>
      <left/>
      <right style="thin">
        <color theme="1" tint="0.49998474074526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style="thin">
        <color theme="1" tint="0.499984740745262"/>
      </right>
      <top style="thin">
        <color theme="1" tint="4.9989318521683403E-2"/>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4.9989318521683403E-2"/>
      </bottom>
      <diagonal/>
    </border>
    <border>
      <left/>
      <right style="thin">
        <color theme="1" tint="0.499984740745262"/>
      </right>
      <top style="thin">
        <color theme="1" tint="0.499984740745262"/>
      </top>
      <bottom style="thin">
        <color theme="1" tint="4.9989318521683403E-2"/>
      </bottom>
      <diagonal/>
    </border>
    <border>
      <left style="thin">
        <color theme="1" tint="0.499984740745262"/>
      </left>
      <right/>
      <top style="thin">
        <color theme="1" tint="4.9989318521683403E-2"/>
      </top>
      <bottom style="medium">
        <color indexed="64"/>
      </bottom>
      <diagonal/>
    </border>
    <border>
      <left/>
      <right/>
      <top style="thin">
        <color theme="1" tint="4.9989318521683403E-2"/>
      </top>
      <bottom style="medium">
        <color indexed="64"/>
      </bottom>
      <diagonal/>
    </border>
    <border>
      <left/>
      <right style="thin">
        <color theme="1" tint="0.499984740745262"/>
      </right>
      <top style="thin">
        <color theme="1" tint="4.9989318521683403E-2"/>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s>
  <cellStyleXfs count="13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1" fillId="0" borderId="0"/>
    <xf numFmtId="0" fontId="8" fillId="0" borderId="0"/>
    <xf numFmtId="0" fontId="14" fillId="0" borderId="0"/>
    <xf numFmtId="0" fontId="15" fillId="0" borderId="0"/>
    <xf numFmtId="0" fontId="15" fillId="0" borderId="0"/>
    <xf numFmtId="0" fontId="17" fillId="0" borderId="0"/>
    <xf numFmtId="0" fontId="16" fillId="0" borderId="0"/>
    <xf numFmtId="0" fontId="16" fillId="0" borderId="0"/>
    <xf numFmtId="0" fontId="8" fillId="0" borderId="0"/>
    <xf numFmtId="0" fontId="18" fillId="0" borderId="0"/>
    <xf numFmtId="0" fontId="18" fillId="0" borderId="0"/>
    <xf numFmtId="0" fontId="8" fillId="0" borderId="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28" fillId="23"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30" borderId="0" applyNumberFormat="0" applyBorder="0" applyAlignment="0" applyProtection="0"/>
    <xf numFmtId="0" fontId="32" fillId="14" borderId="0" applyNumberFormat="0" applyBorder="0" applyAlignment="0" applyProtection="0"/>
    <xf numFmtId="0" fontId="33" fillId="31" borderId="94" applyNumberFormat="0" applyAlignment="0" applyProtection="0"/>
    <xf numFmtId="0" fontId="29" fillId="32" borderId="95"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4" fillId="0" borderId="0" applyNumberFormat="0" applyFill="0" applyBorder="0" applyAlignment="0" applyProtection="0"/>
    <xf numFmtId="0" fontId="35" fillId="15" borderId="0" applyNumberFormat="0" applyBorder="0" applyAlignment="0" applyProtection="0"/>
    <xf numFmtId="0" fontId="36" fillId="0" borderId="96" applyNumberFormat="0" applyFill="0" applyAlignment="0" applyProtection="0"/>
    <xf numFmtId="0" fontId="37" fillId="0" borderId="97" applyNumberFormat="0" applyFill="0" applyAlignment="0" applyProtection="0"/>
    <xf numFmtId="0" fontId="38" fillId="0" borderId="98" applyNumberFormat="0" applyFill="0" applyAlignment="0" applyProtection="0"/>
    <xf numFmtId="0" fontId="38" fillId="0" borderId="0" applyNumberFormat="0" applyFill="0" applyBorder="0" applyAlignment="0" applyProtection="0"/>
    <xf numFmtId="0" fontId="39" fillId="18" borderId="94" applyNumberFormat="0" applyAlignment="0" applyProtection="0"/>
    <xf numFmtId="0" fontId="40" fillId="0" borderId="99" applyNumberFormat="0" applyFill="0" applyAlignment="0" applyProtection="0"/>
    <xf numFmtId="0" fontId="41"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4" borderId="100" applyNumberFormat="0" applyFont="0" applyAlignment="0" applyProtection="0"/>
    <xf numFmtId="0" fontId="43" fillId="31" borderId="101" applyNumberFormat="0" applyAlignment="0" applyProtection="0"/>
    <xf numFmtId="0" fontId="44" fillId="0" borderId="0" applyNumberFormat="0" applyFill="0" applyBorder="0" applyAlignment="0" applyProtection="0"/>
    <xf numFmtId="0" fontId="45" fillId="0" borderId="102" applyNumberFormat="0" applyFill="0" applyAlignment="0" applyProtection="0"/>
    <xf numFmtId="0" fontId="46" fillId="0" borderId="0" applyNumberForma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1" fillId="0" borderId="0"/>
    <xf numFmtId="43" fontId="1" fillId="0" borderId="0" applyFont="0" applyFill="0" applyBorder="0" applyAlignment="0" applyProtection="0"/>
    <xf numFmtId="0" fontId="33" fillId="31" borderId="103" applyNumberFormat="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8" fillId="0" borderId="104" applyNumberFormat="0" applyFill="0" applyAlignment="0" applyProtection="0"/>
    <xf numFmtId="0" fontId="39" fillId="18" borderId="10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4" borderId="105" applyNumberFormat="0" applyFont="0" applyAlignment="0" applyProtection="0"/>
    <xf numFmtId="0" fontId="43" fillId="31" borderId="106" applyNumberFormat="0" applyAlignment="0" applyProtection="0"/>
    <xf numFmtId="0" fontId="45" fillId="0" borderId="107" applyNumberFormat="0" applyFill="0" applyAlignment="0" applyProtection="0"/>
    <xf numFmtId="43" fontId="8" fillId="0" borderId="0" applyFont="0" applyFill="0" applyBorder="0" applyAlignment="0" applyProtection="0"/>
    <xf numFmtId="0" fontId="38" fillId="0" borderId="104" applyNumberFormat="0" applyFill="0" applyAlignment="0" applyProtection="0"/>
    <xf numFmtId="0" fontId="38" fillId="0" borderId="104" applyNumberFormat="0" applyFill="0" applyAlignment="0" applyProtection="0"/>
    <xf numFmtId="0" fontId="45" fillId="0" borderId="107" applyNumberFormat="0" applyFill="0" applyAlignment="0" applyProtection="0"/>
    <xf numFmtId="0" fontId="43" fillId="31" borderId="106" applyNumberFormat="0" applyAlignment="0" applyProtection="0"/>
    <xf numFmtId="0" fontId="8" fillId="34" borderId="105" applyNumberFormat="0" applyFont="0" applyAlignment="0" applyProtection="0"/>
    <xf numFmtId="0" fontId="39" fillId="18" borderId="103" applyNumberFormat="0" applyAlignment="0" applyProtection="0"/>
    <xf numFmtId="0" fontId="33" fillId="31" borderId="103" applyNumberForma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 fillId="0" borderId="0">
      <alignment vertical="top"/>
    </xf>
    <xf numFmtId="0" fontId="1" fillId="0" borderId="0"/>
  </cellStyleXfs>
  <cellXfs count="758">
    <xf numFmtId="0" fontId="0" fillId="0" borderId="0" xfId="0"/>
    <xf numFmtId="164" fontId="0" fillId="0" borderId="0" xfId="1" applyNumberFormat="1" applyFont="1"/>
    <xf numFmtId="43" fontId="0" fillId="0" borderId="0" xfId="1" applyFont="1"/>
    <xf numFmtId="9" fontId="0" fillId="0" borderId="0" xfId="3" applyFont="1"/>
    <xf numFmtId="0" fontId="4" fillId="0" borderId="0" xfId="0" applyFont="1"/>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20" xfId="0" applyBorder="1"/>
    <xf numFmtId="0" fontId="2" fillId="0" borderId="0" xfId="0" applyFont="1"/>
    <xf numFmtId="0" fontId="0" fillId="0" borderId="18" xfId="0" applyBorder="1"/>
    <xf numFmtId="0" fontId="6" fillId="2" borderId="8" xfId="0" applyFont="1" applyFill="1" applyBorder="1" applyAlignment="1">
      <alignment horizontal="center" vertical="center" wrapText="1"/>
    </xf>
    <xf numFmtId="164" fontId="3" fillId="3" borderId="38" xfId="1" applyNumberFormat="1" applyFont="1" applyFill="1" applyBorder="1" applyAlignment="1"/>
    <xf numFmtId="0" fontId="6" fillId="2" borderId="42" xfId="0" applyFont="1" applyFill="1" applyBorder="1" applyAlignment="1">
      <alignment horizontal="center" vertical="center" wrapText="1"/>
    </xf>
    <xf numFmtId="164" fontId="6" fillId="2" borderId="12" xfId="1"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8" xfId="0" applyFont="1" applyFill="1" applyBorder="1" applyAlignment="1">
      <alignment horizontal="center" vertical="center" wrapText="1"/>
    </xf>
    <xf numFmtId="164" fontId="6" fillId="6" borderId="12" xfId="1" applyNumberFormat="1" applyFont="1" applyFill="1" applyBorder="1" applyAlignment="1">
      <alignment horizontal="center" vertical="center" wrapText="1"/>
    </xf>
    <xf numFmtId="164" fontId="6" fillId="6" borderId="13" xfId="1" applyNumberFormat="1" applyFont="1" applyFill="1" applyBorder="1" applyAlignment="1">
      <alignment horizontal="center" vertical="center" wrapText="1"/>
    </xf>
    <xf numFmtId="164" fontId="6" fillId="2" borderId="31" xfId="1" applyNumberFormat="1" applyFont="1" applyFill="1" applyBorder="1" applyAlignment="1">
      <alignment horizontal="center" vertical="center" wrapText="1"/>
    </xf>
    <xf numFmtId="164" fontId="3" fillId="5" borderId="36" xfId="1" applyNumberFormat="1" applyFont="1" applyFill="1" applyBorder="1" applyAlignment="1"/>
    <xf numFmtId="164" fontId="3" fillId="5" borderId="38" xfId="1" applyNumberFormat="1" applyFont="1" applyFill="1" applyBorder="1" applyAlignment="1"/>
    <xf numFmtId="164" fontId="3" fillId="5" borderId="39" xfId="1" applyNumberFormat="1" applyFont="1" applyFill="1" applyBorder="1" applyAlignment="1"/>
    <xf numFmtId="43" fontId="3" fillId="5" borderId="38" xfId="1" applyFont="1" applyFill="1" applyBorder="1" applyAlignment="1"/>
    <xf numFmtId="0" fontId="3" fillId="3" borderId="33" xfId="0" applyFont="1" applyFill="1" applyBorder="1"/>
    <xf numFmtId="0" fontId="3" fillId="3" borderId="47" xfId="0" applyFont="1" applyFill="1" applyBorder="1"/>
    <xf numFmtId="164" fontId="6" fillId="2" borderId="37" xfId="1" applyNumberFormat="1" applyFont="1" applyFill="1" applyBorder="1" applyAlignment="1">
      <alignment horizontal="center" vertical="center" wrapText="1"/>
    </xf>
    <xf numFmtId="0" fontId="6" fillId="2" borderId="34" xfId="0" applyFont="1" applyFill="1" applyBorder="1" applyAlignment="1">
      <alignment horizontal="center" vertical="center" wrapText="1"/>
    </xf>
    <xf numFmtId="0" fontId="3" fillId="3" borderId="53" xfId="0" applyFont="1" applyFill="1" applyBorder="1"/>
    <xf numFmtId="0" fontId="3" fillId="3" borderId="57" xfId="0" applyFont="1" applyFill="1" applyBorder="1"/>
    <xf numFmtId="0" fontId="3" fillId="3" borderId="59" xfId="0" applyFont="1" applyFill="1" applyBorder="1"/>
    <xf numFmtId="164" fontId="3" fillId="3" borderId="59" xfId="1" applyNumberFormat="1" applyFont="1" applyFill="1" applyBorder="1" applyAlignment="1"/>
    <xf numFmtId="0" fontId="3" fillId="3" borderId="1" xfId="0" applyFont="1" applyFill="1" applyBorder="1"/>
    <xf numFmtId="165" fontId="3" fillId="3" borderId="10" xfId="2" applyNumberFormat="1" applyFont="1" applyFill="1" applyBorder="1"/>
    <xf numFmtId="41" fontId="3" fillId="3" borderId="13" xfId="0" applyNumberFormat="1" applyFont="1" applyFill="1" applyBorder="1"/>
    <xf numFmtId="166" fontId="3" fillId="3" borderId="11" xfId="3" applyNumberFormat="1" applyFont="1" applyFill="1" applyBorder="1"/>
    <xf numFmtId="41" fontId="3" fillId="3" borderId="13" xfId="1" applyNumberFormat="1" applyFont="1" applyFill="1" applyBorder="1" applyAlignment="1"/>
    <xf numFmtId="0" fontId="3" fillId="0" borderId="0" xfId="0" applyFont="1"/>
    <xf numFmtId="0" fontId="4" fillId="0" borderId="0" xfId="0" applyFont="1" applyAlignment="1">
      <alignment horizontal="center" vertical="center"/>
    </xf>
    <xf numFmtId="0" fontId="0" fillId="0" borderId="0" xfId="0" applyAlignment="1">
      <alignment vertical="top"/>
    </xf>
    <xf numFmtId="166" fontId="0" fillId="0" borderId="47" xfId="3" applyNumberFormat="1" applyFont="1" applyFill="1" applyBorder="1" applyAlignment="1">
      <alignment horizontal="right" vertical="top"/>
    </xf>
    <xf numFmtId="165" fontId="0" fillId="0" borderId="21" xfId="2" applyNumberFormat="1" applyFont="1" applyFill="1" applyBorder="1" applyAlignment="1">
      <alignment horizontal="right" vertical="top"/>
    </xf>
    <xf numFmtId="166" fontId="0" fillId="0" borderId="3" xfId="3" applyNumberFormat="1" applyFont="1" applyBorder="1" applyAlignment="1">
      <alignment horizontal="right" vertical="top"/>
    </xf>
    <xf numFmtId="41" fontId="0" fillId="0" borderId="21" xfId="1" applyNumberFormat="1" applyFont="1" applyFill="1" applyBorder="1" applyAlignment="1">
      <alignment horizontal="right" vertical="top"/>
    </xf>
    <xf numFmtId="166" fontId="0" fillId="0" borderId="74" xfId="3" applyNumberFormat="1" applyFont="1" applyBorder="1" applyAlignment="1">
      <alignment horizontal="right" vertical="top"/>
    </xf>
    <xf numFmtId="165" fontId="0" fillId="0" borderId="47" xfId="2" applyNumberFormat="1" applyFont="1" applyBorder="1" applyAlignment="1">
      <alignment horizontal="right" vertical="top"/>
    </xf>
    <xf numFmtId="165" fontId="0" fillId="0" borderId="47" xfId="2" applyNumberFormat="1" applyFont="1" applyFill="1" applyBorder="1" applyAlignment="1">
      <alignment horizontal="right" vertical="top"/>
    </xf>
    <xf numFmtId="41" fontId="0" fillId="0" borderId="47" xfId="1" applyNumberFormat="1" applyFont="1" applyFill="1" applyBorder="1" applyAlignment="1">
      <alignment horizontal="right" vertical="top"/>
    </xf>
    <xf numFmtId="166" fontId="0" fillId="0" borderId="76" xfId="3" applyNumberFormat="1" applyFont="1" applyBorder="1" applyAlignment="1">
      <alignment horizontal="right" vertical="top"/>
    </xf>
    <xf numFmtId="165" fontId="0" fillId="0" borderId="18" xfId="2" applyNumberFormat="1" applyFont="1" applyBorder="1" applyAlignment="1">
      <alignment horizontal="right" vertical="top"/>
    </xf>
    <xf numFmtId="165" fontId="0" fillId="0" borderId="18" xfId="2" applyNumberFormat="1" applyFont="1" applyFill="1" applyBorder="1" applyAlignment="1">
      <alignment horizontal="right" vertical="top"/>
    </xf>
    <xf numFmtId="41" fontId="0" fillId="0" borderId="18" xfId="1" applyNumberFormat="1" applyFont="1" applyFill="1" applyBorder="1" applyAlignment="1">
      <alignment horizontal="right" vertical="top"/>
    </xf>
    <xf numFmtId="166" fontId="0" fillId="0" borderId="18" xfId="3" applyNumberFormat="1" applyFont="1" applyFill="1" applyBorder="1" applyAlignment="1">
      <alignment horizontal="right" vertical="top"/>
    </xf>
    <xf numFmtId="166" fontId="0" fillId="0" borderId="77" xfId="3" applyNumberFormat="1" applyFont="1" applyBorder="1" applyAlignment="1">
      <alignment horizontal="right" vertical="top"/>
    </xf>
    <xf numFmtId="166" fontId="3" fillId="0" borderId="75" xfId="3" applyNumberFormat="1" applyFont="1" applyBorder="1" applyAlignment="1">
      <alignment horizontal="right" vertical="top"/>
    </xf>
    <xf numFmtId="165" fontId="3" fillId="0" borderId="26" xfId="2" applyNumberFormat="1" applyFont="1" applyFill="1" applyBorder="1" applyAlignment="1">
      <alignment horizontal="right" vertical="top"/>
    </xf>
    <xf numFmtId="165" fontId="3" fillId="0" borderId="18" xfId="2" applyNumberFormat="1" applyFont="1" applyFill="1" applyBorder="1" applyAlignment="1">
      <alignment horizontal="right" vertical="top"/>
    </xf>
    <xf numFmtId="166" fontId="3" fillId="0" borderId="51" xfId="3" applyNumberFormat="1" applyFont="1" applyFill="1" applyBorder="1" applyAlignment="1">
      <alignment horizontal="right" vertical="top"/>
    </xf>
    <xf numFmtId="41" fontId="3" fillId="0" borderId="13" xfId="1" applyNumberFormat="1" applyFont="1" applyFill="1" applyBorder="1" applyAlignment="1">
      <alignment horizontal="right" vertical="top"/>
    </xf>
    <xf numFmtId="41" fontId="3" fillId="0" borderId="18" xfId="1" applyNumberFormat="1" applyFont="1" applyFill="1" applyBorder="1" applyAlignment="1">
      <alignment horizontal="right" vertical="top"/>
    </xf>
    <xf numFmtId="41" fontId="3" fillId="0" borderId="28" xfId="1" applyNumberFormat="1" applyFont="1" applyFill="1" applyBorder="1" applyAlignment="1">
      <alignment horizontal="right" vertical="top"/>
    </xf>
    <xf numFmtId="166" fontId="0" fillId="0" borderId="73" xfId="3" applyNumberFormat="1" applyFont="1" applyBorder="1" applyAlignment="1">
      <alignment horizontal="right" vertical="top"/>
    </xf>
    <xf numFmtId="166" fontId="0" fillId="0" borderId="40" xfId="3" applyNumberFormat="1" applyFont="1" applyBorder="1" applyAlignment="1">
      <alignment horizontal="right" vertical="top"/>
    </xf>
    <xf numFmtId="166" fontId="0" fillId="0" borderId="28" xfId="3" applyNumberFormat="1" applyFont="1" applyBorder="1" applyAlignment="1">
      <alignment horizontal="right" vertical="top"/>
    </xf>
    <xf numFmtId="166" fontId="0" fillId="0" borderId="75" xfId="3" applyNumberFormat="1" applyFont="1" applyBorder="1" applyAlignment="1">
      <alignment horizontal="right" vertical="top"/>
    </xf>
    <xf numFmtId="166" fontId="0" fillId="0" borderId="17" xfId="3" applyNumberFormat="1" applyFont="1" applyFill="1" applyBorder="1" applyAlignment="1">
      <alignment horizontal="right" vertical="top"/>
    </xf>
    <xf numFmtId="41" fontId="3" fillId="3" borderId="38" xfId="0" applyNumberFormat="1" applyFont="1" applyFill="1" applyBorder="1" applyAlignment="1">
      <alignment horizontal="right" vertical="top"/>
    </xf>
    <xf numFmtId="166" fontId="3" fillId="3" borderId="58" xfId="3" applyNumberFormat="1" applyFont="1" applyFill="1" applyBorder="1" applyAlignment="1">
      <alignment horizontal="right" vertical="top"/>
    </xf>
    <xf numFmtId="165" fontId="3" fillId="3" borderId="38" xfId="2" applyNumberFormat="1" applyFont="1" applyFill="1" applyBorder="1" applyAlignment="1">
      <alignment horizontal="right" vertical="top"/>
    </xf>
    <xf numFmtId="166" fontId="3" fillId="3" borderId="47" xfId="3" applyNumberFormat="1" applyFont="1" applyFill="1" applyBorder="1" applyAlignment="1">
      <alignment horizontal="right" vertical="top"/>
    </xf>
    <xf numFmtId="41" fontId="3" fillId="3" borderId="38" xfId="1" applyNumberFormat="1" applyFont="1" applyFill="1" applyBorder="1" applyAlignment="1">
      <alignment horizontal="right" vertical="top"/>
    </xf>
    <xf numFmtId="165" fontId="0" fillId="2" borderId="56" xfId="2" applyNumberFormat="1" applyFont="1" applyFill="1" applyBorder="1" applyAlignment="1">
      <alignment horizontal="right" vertical="top" wrapText="1"/>
    </xf>
    <xf numFmtId="165" fontId="0" fillId="2" borderId="8" xfId="2" applyNumberFormat="1" applyFont="1" applyFill="1" applyBorder="1" applyAlignment="1">
      <alignment horizontal="right" vertical="top" wrapText="1"/>
    </xf>
    <xf numFmtId="41" fontId="3" fillId="3" borderId="26" xfId="0" applyNumberFormat="1" applyFont="1" applyFill="1" applyBorder="1" applyAlignment="1">
      <alignment horizontal="right" vertical="top"/>
    </xf>
    <xf numFmtId="0" fontId="3" fillId="3" borderId="18" xfId="0" applyFont="1" applyFill="1" applyBorder="1" applyAlignment="1">
      <alignment horizontal="right" vertical="top"/>
    </xf>
    <xf numFmtId="41" fontId="3" fillId="3" borderId="18" xfId="0" applyNumberFormat="1" applyFont="1" applyFill="1" applyBorder="1" applyAlignment="1">
      <alignment horizontal="right" vertical="top"/>
    </xf>
    <xf numFmtId="0" fontId="3" fillId="3" borderId="28" xfId="0" applyFont="1" applyFill="1" applyBorder="1" applyAlignment="1">
      <alignment horizontal="right" vertical="top"/>
    </xf>
    <xf numFmtId="165" fontId="3" fillId="3" borderId="26" xfId="2" applyNumberFormat="1" applyFont="1" applyFill="1" applyBorder="1" applyAlignment="1">
      <alignment horizontal="right" vertical="top"/>
    </xf>
    <xf numFmtId="165" fontId="3" fillId="3" borderId="18" xfId="2" applyNumberFormat="1" applyFont="1" applyFill="1" applyBorder="1" applyAlignment="1">
      <alignment horizontal="right" vertical="top"/>
    </xf>
    <xf numFmtId="41" fontId="3" fillId="3" borderId="27" xfId="1" applyNumberFormat="1" applyFont="1" applyFill="1" applyBorder="1" applyAlignment="1">
      <alignment horizontal="right" vertical="top"/>
    </xf>
    <xf numFmtId="164" fontId="3" fillId="3" borderId="18" xfId="1" applyNumberFormat="1" applyFont="1" applyFill="1" applyBorder="1" applyAlignment="1">
      <alignment horizontal="right" vertical="top"/>
    </xf>
    <xf numFmtId="41" fontId="3" fillId="3" borderId="18" xfId="1" applyNumberFormat="1" applyFont="1" applyFill="1" applyBorder="1" applyAlignment="1">
      <alignment horizontal="right" vertical="top"/>
    </xf>
    <xf numFmtId="41" fontId="3" fillId="3" borderId="28" xfId="1" applyNumberFormat="1" applyFont="1" applyFill="1" applyBorder="1" applyAlignment="1">
      <alignment horizontal="right" vertical="top"/>
    </xf>
    <xf numFmtId="166" fontId="0" fillId="0" borderId="1" xfId="3" applyNumberFormat="1" applyFont="1" applyBorder="1" applyAlignment="1">
      <alignment horizontal="right" vertical="top"/>
    </xf>
    <xf numFmtId="166" fontId="0" fillId="0" borderId="7" xfId="3" applyNumberFormat="1" applyFont="1" applyBorder="1" applyAlignment="1">
      <alignment horizontal="right" vertical="top"/>
    </xf>
    <xf numFmtId="165" fontId="0" fillId="0" borderId="8" xfId="2" applyNumberFormat="1" applyFont="1" applyFill="1" applyBorder="1" applyAlignment="1">
      <alignment horizontal="right" vertical="top"/>
    </xf>
    <xf numFmtId="41" fontId="0" fillId="0" borderId="8" xfId="1" applyNumberFormat="1" applyFont="1" applyFill="1" applyBorder="1" applyAlignment="1">
      <alignment horizontal="right" vertical="top"/>
    </xf>
    <xf numFmtId="166" fontId="0" fillId="0" borderId="19" xfId="3" applyNumberFormat="1" applyFont="1" applyBorder="1" applyAlignment="1">
      <alignment horizontal="right" vertical="top"/>
    </xf>
    <xf numFmtId="165" fontId="0" fillId="0" borderId="20" xfId="2" applyNumberFormat="1" applyFont="1" applyBorder="1" applyAlignment="1">
      <alignment horizontal="right" vertical="top"/>
    </xf>
    <xf numFmtId="41" fontId="0" fillId="0" borderId="19" xfId="1" applyNumberFormat="1" applyFont="1" applyFill="1" applyBorder="1" applyAlignment="1">
      <alignment horizontal="right" vertical="top"/>
    </xf>
    <xf numFmtId="166" fontId="0" fillId="0" borderId="11" xfId="3" applyNumberFormat="1" applyFont="1" applyBorder="1" applyAlignment="1">
      <alignment horizontal="right" vertical="top"/>
    </xf>
    <xf numFmtId="165" fontId="0" fillId="0" borderId="13" xfId="2" applyNumberFormat="1" applyFont="1" applyFill="1" applyBorder="1" applyAlignment="1">
      <alignment horizontal="right" vertical="top"/>
    </xf>
    <xf numFmtId="165" fontId="0" fillId="0" borderId="13" xfId="2" applyNumberFormat="1" applyFont="1" applyBorder="1" applyAlignment="1">
      <alignment horizontal="right" vertical="top"/>
    </xf>
    <xf numFmtId="41" fontId="0" fillId="0" borderId="13" xfId="1" applyNumberFormat="1" applyFont="1" applyFill="1" applyBorder="1" applyAlignment="1">
      <alignment horizontal="right" vertical="top"/>
    </xf>
    <xf numFmtId="41" fontId="0" fillId="0" borderId="11" xfId="1" applyNumberFormat="1" applyFont="1" applyFill="1" applyBorder="1" applyAlignment="1">
      <alignment horizontal="right" vertical="top"/>
    </xf>
    <xf numFmtId="41" fontId="3" fillId="3" borderId="21" xfId="0" applyNumberFormat="1" applyFont="1" applyFill="1" applyBorder="1" applyAlignment="1">
      <alignment horizontal="right" vertical="top"/>
    </xf>
    <xf numFmtId="165" fontId="0" fillId="2" borderId="33" xfId="2" applyNumberFormat="1" applyFont="1" applyFill="1" applyBorder="1" applyAlignment="1">
      <alignment horizontal="right" vertical="top" wrapText="1"/>
    </xf>
    <xf numFmtId="165" fontId="0" fillId="2" borderId="47" xfId="2" applyNumberFormat="1" applyFont="1" applyFill="1" applyBorder="1" applyAlignment="1">
      <alignment horizontal="right" vertical="top" wrapText="1"/>
    </xf>
    <xf numFmtId="165" fontId="0" fillId="0" borderId="8" xfId="2" applyNumberFormat="1" applyFont="1" applyBorder="1" applyAlignment="1">
      <alignment horizontal="right" vertical="top"/>
    </xf>
    <xf numFmtId="165" fontId="0" fillId="0" borderId="22" xfId="2" applyNumberFormat="1" applyFont="1" applyBorder="1" applyAlignment="1">
      <alignment horizontal="right" vertical="top"/>
    </xf>
    <xf numFmtId="165" fontId="0" fillId="0" borderId="24" xfId="2" applyNumberFormat="1" applyFont="1" applyBorder="1" applyAlignment="1">
      <alignment horizontal="right" vertical="top"/>
    </xf>
    <xf numFmtId="41" fontId="0" fillId="0" borderId="24" xfId="1" applyNumberFormat="1" applyFont="1" applyFill="1" applyBorder="1" applyAlignment="1">
      <alignment horizontal="right" vertical="top"/>
    </xf>
    <xf numFmtId="41" fontId="0" fillId="0" borderId="25" xfId="1" applyNumberFormat="1" applyFont="1" applyFill="1" applyBorder="1" applyAlignment="1">
      <alignment horizontal="right" vertical="top"/>
    </xf>
    <xf numFmtId="165" fontId="0" fillId="0" borderId="36" xfId="2" applyNumberFormat="1" applyFont="1" applyBorder="1" applyAlignment="1">
      <alignment horizontal="right" vertical="top"/>
    </xf>
    <xf numFmtId="165" fontId="0" fillId="0" borderId="38" xfId="2" applyNumberFormat="1" applyFont="1" applyBorder="1" applyAlignment="1">
      <alignment horizontal="right" vertical="top"/>
    </xf>
    <xf numFmtId="41" fontId="0" fillId="0" borderId="38" xfId="1" applyNumberFormat="1" applyFont="1" applyFill="1" applyBorder="1" applyAlignment="1">
      <alignment horizontal="right" vertical="top"/>
    </xf>
    <xf numFmtId="41" fontId="0" fillId="0" borderId="39" xfId="1" applyNumberFormat="1" applyFont="1" applyFill="1" applyBorder="1" applyAlignment="1">
      <alignment horizontal="right" vertical="top"/>
    </xf>
    <xf numFmtId="41" fontId="3" fillId="3" borderId="22" xfId="0" applyNumberFormat="1" applyFont="1" applyFill="1" applyBorder="1" applyAlignment="1">
      <alignment horizontal="right" vertical="top"/>
    </xf>
    <xf numFmtId="41" fontId="3" fillId="3" borderId="24" xfId="0" applyNumberFormat="1" applyFont="1" applyFill="1" applyBorder="1" applyAlignment="1">
      <alignment horizontal="right" vertical="top"/>
    </xf>
    <xf numFmtId="0" fontId="3" fillId="3" borderId="25" xfId="0" applyFont="1" applyFill="1" applyBorder="1" applyAlignment="1">
      <alignment horizontal="right" vertical="top"/>
    </xf>
    <xf numFmtId="165" fontId="3" fillId="3" borderId="22" xfId="2" applyNumberFormat="1" applyFont="1" applyFill="1" applyBorder="1" applyAlignment="1">
      <alignment horizontal="right" vertical="top"/>
    </xf>
    <xf numFmtId="165" fontId="3" fillId="3" borderId="24" xfId="2" applyNumberFormat="1" applyFont="1" applyFill="1" applyBorder="1" applyAlignment="1">
      <alignment horizontal="right" vertical="top"/>
    </xf>
    <xf numFmtId="0" fontId="3" fillId="3" borderId="17" xfId="0" applyFont="1" applyFill="1" applyBorder="1" applyAlignment="1">
      <alignment horizontal="right" vertical="top"/>
    </xf>
    <xf numFmtId="41" fontId="3" fillId="3" borderId="25" xfId="1" applyNumberFormat="1" applyFont="1" applyFill="1" applyBorder="1" applyAlignment="1">
      <alignment horizontal="right" vertical="top"/>
    </xf>
    <xf numFmtId="41" fontId="3" fillId="3" borderId="10" xfId="0" applyNumberFormat="1" applyFont="1" applyFill="1" applyBorder="1" applyAlignment="1">
      <alignment horizontal="right" vertical="top"/>
    </xf>
    <xf numFmtId="41" fontId="3" fillId="3" borderId="13" xfId="0" applyNumberFormat="1" applyFont="1" applyFill="1" applyBorder="1" applyAlignment="1">
      <alignment horizontal="right" vertical="top"/>
    </xf>
    <xf numFmtId="166" fontId="3" fillId="3" borderId="11" xfId="3" applyNumberFormat="1" applyFont="1" applyFill="1" applyBorder="1" applyAlignment="1">
      <alignment horizontal="right" vertical="top"/>
    </xf>
    <xf numFmtId="41" fontId="3" fillId="3" borderId="13" xfId="1" applyNumberFormat="1" applyFont="1" applyFill="1" applyBorder="1" applyAlignment="1">
      <alignment horizontal="right" vertical="top"/>
    </xf>
    <xf numFmtId="41" fontId="3" fillId="3" borderId="11" xfId="1" applyNumberFormat="1" applyFont="1" applyFill="1" applyBorder="1" applyAlignment="1">
      <alignment horizontal="right" vertical="top"/>
    </xf>
    <xf numFmtId="165" fontId="0" fillId="2" borderId="6" xfId="2" applyNumberFormat="1" applyFont="1" applyFill="1" applyBorder="1" applyAlignment="1">
      <alignment horizontal="right" vertical="top" wrapText="1"/>
    </xf>
    <xf numFmtId="164" fontId="0" fillId="0" borderId="0" xfId="1" applyNumberFormat="1" applyFont="1" applyFill="1"/>
    <xf numFmtId="41" fontId="0" fillId="0" borderId="0" xfId="0" applyNumberFormat="1"/>
    <xf numFmtId="165" fontId="3" fillId="3" borderId="12" xfId="2" applyNumberFormat="1" applyFont="1" applyFill="1" applyBorder="1" applyAlignment="1">
      <alignment horizontal="right" vertical="top"/>
    </xf>
    <xf numFmtId="165" fontId="3" fillId="3" borderId="63" xfId="2" applyNumberFormat="1" applyFont="1" applyFill="1" applyBorder="1" applyAlignment="1">
      <alignment horizontal="right" vertical="top"/>
    </xf>
    <xf numFmtId="165" fontId="3" fillId="3" borderId="13" xfId="2" applyNumberFormat="1" applyFont="1" applyFill="1" applyBorder="1" applyAlignment="1">
      <alignment horizontal="right" vertical="top"/>
    </xf>
    <xf numFmtId="166" fontId="0" fillId="0" borderId="79" xfId="3" applyNumberFormat="1" applyFont="1" applyFill="1" applyBorder="1" applyAlignment="1">
      <alignment horizontal="right" vertical="top"/>
    </xf>
    <xf numFmtId="166" fontId="3" fillId="3" borderId="13" xfId="3" applyNumberFormat="1" applyFont="1" applyFill="1" applyBorder="1" applyAlignment="1">
      <alignment horizontal="right" vertical="top"/>
    </xf>
    <xf numFmtId="164" fontId="6" fillId="2" borderId="83"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0" fontId="0" fillId="0" borderId="0" xfId="0" applyAlignment="1">
      <alignment wrapText="1"/>
    </xf>
    <xf numFmtId="0" fontId="19" fillId="0" borderId="0" xfId="0" applyFont="1"/>
    <xf numFmtId="164" fontId="0" fillId="0" borderId="0" xfId="1" applyNumberFormat="1" applyFont="1" applyFill="1" applyBorder="1"/>
    <xf numFmtId="0" fontId="3" fillId="3" borderId="57" xfId="0" applyFont="1" applyFill="1" applyBorder="1" applyAlignment="1">
      <alignment horizontal="center" vertical="center"/>
    </xf>
    <xf numFmtId="0" fontId="3" fillId="3" borderId="61" xfId="0" applyFont="1" applyFill="1" applyBorder="1" applyAlignment="1">
      <alignment horizontal="center" vertical="center"/>
    </xf>
    <xf numFmtId="0" fontId="20" fillId="9" borderId="18" xfId="16" applyFont="1" applyFill="1" applyBorder="1" applyAlignment="1">
      <alignment horizontal="center"/>
    </xf>
    <xf numFmtId="49" fontId="0" fillId="0" borderId="18" xfId="0" applyNumberFormat="1" applyBorder="1"/>
    <xf numFmtId="0" fontId="20" fillId="9" borderId="31" xfId="16" applyFont="1" applyFill="1" applyBorder="1" applyAlignment="1">
      <alignment horizontal="center"/>
    </xf>
    <xf numFmtId="0" fontId="8" fillId="0" borderId="18" xfId="16" applyBorder="1"/>
    <xf numFmtId="43" fontId="0" fillId="0" borderId="0" xfId="0" applyNumberFormat="1"/>
    <xf numFmtId="0" fontId="3" fillId="0" borderId="18" xfId="0" applyFont="1" applyBorder="1" applyAlignment="1">
      <alignment horizontal="center" vertical="top"/>
    </xf>
    <xf numFmtId="41" fontId="0" fillId="0" borderId="18" xfId="0" applyNumberFormat="1" applyBorder="1" applyAlignment="1">
      <alignment horizontal="right" vertical="top"/>
    </xf>
    <xf numFmtId="0" fontId="25" fillId="0" borderId="0" xfId="15" applyFont="1"/>
    <xf numFmtId="0" fontId="25" fillId="0" borderId="0" xfId="15" applyFont="1" applyAlignment="1">
      <alignment vertical="top"/>
    </xf>
    <xf numFmtId="0" fontId="27" fillId="0" borderId="0" xfId="0" applyFont="1"/>
    <xf numFmtId="0" fontId="25" fillId="0" borderId="0" xfId="0" applyFont="1"/>
    <xf numFmtId="164" fontId="29" fillId="2" borderId="18" xfId="1" applyNumberFormat="1" applyFont="1" applyFill="1" applyBorder="1" applyAlignment="1">
      <alignment horizontal="center" vertical="center" wrapText="1"/>
    </xf>
    <xf numFmtId="0" fontId="25" fillId="0" borderId="18" xfId="0" applyFont="1" applyBorder="1" applyAlignment="1">
      <alignment vertical="top" wrapText="1"/>
    </xf>
    <xf numFmtId="164" fontId="25" fillId="0" borderId="18" xfId="1" applyNumberFormat="1" applyFont="1" applyFill="1" applyBorder="1" applyAlignment="1">
      <alignment vertical="top"/>
    </xf>
    <xf numFmtId="0" fontId="24" fillId="0" borderId="18" xfId="0" applyFont="1" applyBorder="1" applyAlignment="1">
      <alignment horizontal="right" vertical="top"/>
    </xf>
    <xf numFmtId="164" fontId="25" fillId="0" borderId="18" xfId="0" applyNumberFormat="1" applyFont="1" applyBorder="1"/>
    <xf numFmtId="164" fontId="25" fillId="0" borderId="18" xfId="1" applyNumberFormat="1" applyFont="1" applyFill="1" applyBorder="1"/>
    <xf numFmtId="0" fontId="24" fillId="8" borderId="18" xfId="0" applyFont="1" applyFill="1" applyBorder="1" applyAlignment="1">
      <alignment vertical="top" wrapText="1"/>
    </xf>
    <xf numFmtId="164" fontId="24" fillId="8" borderId="18" xfId="1" applyNumberFormat="1" applyFont="1" applyFill="1" applyBorder="1" applyAlignment="1">
      <alignment vertical="top"/>
    </xf>
    <xf numFmtId="0" fontId="25" fillId="0" borderId="0" xfId="0" applyFont="1" applyAlignment="1">
      <alignment wrapText="1"/>
    </xf>
    <xf numFmtId="165" fontId="25" fillId="0" borderId="0" xfId="2" applyNumberFormat="1" applyFont="1" applyFill="1" applyBorder="1"/>
    <xf numFmtId="10" fontId="25" fillId="0" borderId="0" xfId="3" applyNumberFormat="1" applyFont="1" applyFill="1" applyBorder="1" applyAlignment="1">
      <alignment horizontal="center" vertical="center"/>
    </xf>
    <xf numFmtId="166" fontId="3" fillId="0" borderId="18" xfId="0" applyNumberFormat="1" applyFont="1" applyBorder="1" applyAlignment="1">
      <alignment horizontal="right" vertical="top"/>
    </xf>
    <xf numFmtId="0" fontId="29" fillId="2" borderId="31" xfId="0" applyFont="1" applyFill="1" applyBorder="1" applyAlignment="1">
      <alignment horizontal="center" vertical="center" wrapText="1"/>
    </xf>
    <xf numFmtId="41" fontId="25" fillId="0" borderId="85" xfId="0" applyNumberFormat="1" applyFont="1" applyBorder="1" applyAlignment="1">
      <alignment horizontal="right" vertical="top"/>
    </xf>
    <xf numFmtId="43" fontId="25" fillId="0" borderId="86" xfId="0" applyNumberFormat="1" applyFont="1" applyBorder="1" applyAlignment="1">
      <alignment horizontal="right" vertical="top"/>
    </xf>
    <xf numFmtId="0" fontId="25" fillId="0" borderId="86" xfId="0" applyFont="1" applyBorder="1" applyAlignment="1">
      <alignment vertical="center" wrapText="1"/>
    </xf>
    <xf numFmtId="41" fontId="25" fillId="0" borderId="86" xfId="0" applyNumberFormat="1" applyFont="1" applyBorder="1" applyAlignment="1">
      <alignment horizontal="right" vertical="top"/>
    </xf>
    <xf numFmtId="0" fontId="25" fillId="12" borderId="86" xfId="0" applyFont="1" applyFill="1" applyBorder="1" applyAlignment="1">
      <alignment horizontal="left" vertical="center" wrapText="1"/>
    </xf>
    <xf numFmtId="41" fontId="25" fillId="12" borderId="86" xfId="0" applyNumberFormat="1" applyFont="1" applyFill="1" applyBorder="1" applyAlignment="1">
      <alignment horizontal="right" vertical="top"/>
    </xf>
    <xf numFmtId="43" fontId="25" fillId="12" borderId="86" xfId="0" applyNumberFormat="1" applyFont="1" applyFill="1" applyBorder="1" applyAlignment="1">
      <alignment horizontal="right" vertical="top"/>
    </xf>
    <xf numFmtId="41" fontId="25" fillId="0" borderId="86" xfId="0" applyNumberFormat="1" applyFont="1" applyBorder="1" applyAlignment="1">
      <alignment horizontal="right" vertical="center"/>
    </xf>
    <xf numFmtId="41" fontId="25" fillId="12" borderId="86" xfId="0" applyNumberFormat="1" applyFont="1" applyFill="1" applyBorder="1" applyAlignment="1">
      <alignment horizontal="right" vertical="center"/>
    </xf>
    <xf numFmtId="0" fontId="25" fillId="12" borderId="86" xfId="0" applyFont="1" applyFill="1" applyBorder="1" applyAlignment="1">
      <alignment vertical="center" wrapText="1"/>
    </xf>
    <xf numFmtId="0" fontId="25" fillId="12" borderId="88" xfId="0" applyFont="1" applyFill="1" applyBorder="1" applyAlignment="1">
      <alignment horizontal="left" vertical="center" wrapText="1"/>
    </xf>
    <xf numFmtId="41" fontId="25" fillId="12" borderId="88" xfId="0" applyNumberFormat="1" applyFont="1" applyFill="1" applyBorder="1" applyAlignment="1">
      <alignment horizontal="right" vertical="top"/>
    </xf>
    <xf numFmtId="41" fontId="25" fillId="10" borderId="92" xfId="0" applyNumberFormat="1" applyFont="1" applyFill="1" applyBorder="1" applyAlignment="1">
      <alignment horizontal="right" vertical="top"/>
    </xf>
    <xf numFmtId="41" fontId="25" fillId="12" borderId="86" xfId="1" applyNumberFormat="1" applyFont="1" applyFill="1" applyBorder="1" applyAlignment="1">
      <alignment horizontal="right" vertical="top"/>
    </xf>
    <xf numFmtId="41" fontId="25" fillId="12" borderId="86" xfId="1" applyNumberFormat="1" applyFont="1" applyFill="1" applyBorder="1" applyAlignment="1">
      <alignment horizontal="right" vertical="center"/>
    </xf>
    <xf numFmtId="41" fontId="25" fillId="0" borderId="86" xfId="1" applyNumberFormat="1" applyFont="1" applyFill="1" applyBorder="1" applyAlignment="1">
      <alignment horizontal="right" vertical="top"/>
    </xf>
    <xf numFmtId="0" fontId="25" fillId="12" borderId="93" xfId="0" applyFont="1" applyFill="1" applyBorder="1" applyAlignment="1">
      <alignment horizontal="left" vertical="center" wrapText="1"/>
    </xf>
    <xf numFmtId="0" fontId="25" fillId="0" borderId="18" xfId="0" applyFont="1" applyBorder="1" applyAlignment="1">
      <alignment vertical="top"/>
    </xf>
    <xf numFmtId="0" fontId="49" fillId="2" borderId="18" xfId="0" applyFont="1" applyFill="1" applyBorder="1" applyAlignment="1">
      <alignment horizontal="center" vertical="center"/>
    </xf>
    <xf numFmtId="0" fontId="24" fillId="10" borderId="18" xfId="0" applyFont="1" applyFill="1" applyBorder="1" applyAlignment="1">
      <alignment horizontal="right" vertical="top"/>
    </xf>
    <xf numFmtId="41" fontId="25" fillId="10" borderId="108" xfId="0" applyNumberFormat="1" applyFont="1" applyFill="1" applyBorder="1" applyAlignment="1">
      <alignment horizontal="right" vertical="top"/>
    </xf>
    <xf numFmtId="43" fontId="25" fillId="0" borderId="85" xfId="0" applyNumberFormat="1" applyFont="1" applyBorder="1" applyAlignment="1">
      <alignment horizontal="right" vertical="top"/>
    </xf>
    <xf numFmtId="0" fontId="0" fillId="0" borderId="0" xfId="0" applyAlignment="1">
      <alignment horizontal="center" vertical="center"/>
    </xf>
    <xf numFmtId="0" fontId="0" fillId="0" borderId="48" xfId="0" applyBorder="1" applyAlignment="1">
      <alignment horizontal="left" vertical="center" wrapText="1"/>
    </xf>
    <xf numFmtId="0" fontId="0" fillId="0" borderId="48" xfId="0" applyBorder="1" applyAlignment="1">
      <alignment horizontal="left" vertical="top" wrapText="1"/>
    </xf>
    <xf numFmtId="0" fontId="0" fillId="2" borderId="6" xfId="0" applyFill="1" applyBorder="1" applyAlignment="1">
      <alignment vertical="center" wrapText="1"/>
    </xf>
    <xf numFmtId="0" fontId="0" fillId="2" borderId="47" xfId="0" applyFill="1" applyBorder="1" applyAlignment="1">
      <alignment vertical="center" wrapText="1"/>
    </xf>
    <xf numFmtId="0" fontId="0" fillId="2" borderId="56" xfId="0" applyFill="1" applyBorder="1" applyAlignment="1">
      <alignment horizontal="right" vertical="top" wrapText="1"/>
    </xf>
    <xf numFmtId="0" fontId="0" fillId="2" borderId="8" xfId="0" applyFill="1" applyBorder="1" applyAlignment="1">
      <alignment horizontal="right" vertical="top" wrapText="1"/>
    </xf>
    <xf numFmtId="0" fontId="0" fillId="2" borderId="9" xfId="0" applyFill="1" applyBorder="1" applyAlignment="1">
      <alignment horizontal="right" vertical="top" wrapText="1"/>
    </xf>
    <xf numFmtId="41" fontId="0" fillId="2" borderId="56" xfId="0" applyNumberFormat="1" applyFill="1" applyBorder="1" applyAlignment="1">
      <alignment horizontal="right" vertical="top" wrapText="1"/>
    </xf>
    <xf numFmtId="41" fontId="0" fillId="2" borderId="8" xfId="0" applyNumberFormat="1" applyFill="1" applyBorder="1" applyAlignment="1">
      <alignment horizontal="right" vertical="top" wrapText="1"/>
    </xf>
    <xf numFmtId="41" fontId="0" fillId="2" borderId="60" xfId="0" applyNumberFormat="1" applyFill="1" applyBorder="1" applyAlignment="1">
      <alignment horizontal="right" vertical="top" wrapText="1"/>
    </xf>
    <xf numFmtId="41" fontId="0" fillId="2" borderId="9" xfId="0" applyNumberFormat="1" applyFill="1" applyBorder="1" applyAlignment="1">
      <alignment horizontal="right" vertical="top" wrapText="1"/>
    </xf>
    <xf numFmtId="0" fontId="0" fillId="0" borderId="2" xfId="0" applyBorder="1" applyAlignment="1">
      <alignment horizontal="left" vertical="center" wrapText="1"/>
    </xf>
    <xf numFmtId="41" fontId="0" fillId="0" borderId="8" xfId="0" applyNumberFormat="1" applyBorder="1" applyAlignment="1">
      <alignment horizontal="right" vertical="top"/>
    </xf>
    <xf numFmtId="41" fontId="0" fillId="0" borderId="20" xfId="0" applyNumberFormat="1" applyBorder="1" applyAlignment="1">
      <alignment horizontal="right" vertical="top"/>
    </xf>
    <xf numFmtId="0" fontId="0" fillId="0" borderId="63" xfId="0" applyBorder="1" applyAlignment="1">
      <alignment vertical="center" wrapText="1"/>
    </xf>
    <xf numFmtId="41" fontId="0" fillId="0" borderId="10" xfId="0" applyNumberFormat="1" applyBorder="1" applyAlignment="1">
      <alignment horizontal="right" vertical="top"/>
    </xf>
    <xf numFmtId="41" fontId="0" fillId="0" borderId="13" xfId="0" applyNumberFormat="1" applyBorder="1" applyAlignment="1">
      <alignment horizontal="right" vertical="top"/>
    </xf>
    <xf numFmtId="41" fontId="0" fillId="0" borderId="12" xfId="0" applyNumberFormat="1" applyBorder="1" applyAlignment="1">
      <alignment horizontal="right" vertical="top"/>
    </xf>
    <xf numFmtId="0" fontId="0" fillId="2" borderId="33" xfId="0" applyFill="1" applyBorder="1" applyAlignment="1">
      <alignment vertical="center" wrapText="1"/>
    </xf>
    <xf numFmtId="0" fontId="0" fillId="2" borderId="33" xfId="0" applyFill="1" applyBorder="1" applyAlignment="1">
      <alignment horizontal="right" vertical="top" wrapText="1"/>
    </xf>
    <xf numFmtId="0" fontId="0" fillId="2" borderId="47" xfId="0" applyFill="1" applyBorder="1" applyAlignment="1">
      <alignment horizontal="right" vertical="top" wrapText="1"/>
    </xf>
    <xf numFmtId="0" fontId="0" fillId="2" borderId="59" xfId="0" applyFill="1" applyBorder="1" applyAlignment="1">
      <alignment horizontal="right" vertical="top" wrapText="1"/>
    </xf>
    <xf numFmtId="166" fontId="0" fillId="2" borderId="59" xfId="0" applyNumberFormat="1" applyFill="1" applyBorder="1" applyAlignment="1">
      <alignment horizontal="right" vertical="top" wrapText="1"/>
    </xf>
    <xf numFmtId="41" fontId="0" fillId="2" borderId="33" xfId="0" applyNumberFormat="1" applyFill="1" applyBorder="1" applyAlignment="1">
      <alignment horizontal="right" vertical="top" wrapText="1"/>
    </xf>
    <xf numFmtId="41" fontId="0" fillId="2" borderId="47" xfId="0" applyNumberFormat="1" applyFill="1" applyBorder="1" applyAlignment="1">
      <alignment horizontal="right" vertical="top" wrapText="1"/>
    </xf>
    <xf numFmtId="41" fontId="0" fillId="2" borderId="59" xfId="0" applyNumberFormat="1" applyFill="1" applyBorder="1" applyAlignment="1">
      <alignment horizontal="right" vertical="top" wrapText="1"/>
    </xf>
    <xf numFmtId="0" fontId="0" fillId="4" borderId="30" xfId="0" applyFill="1" applyBorder="1" applyAlignment="1">
      <alignment horizontal="left" vertical="center" wrapText="1"/>
    </xf>
    <xf numFmtId="41" fontId="0" fillId="0" borderId="22" xfId="0" applyNumberFormat="1" applyBorder="1" applyAlignment="1">
      <alignment horizontal="right" vertical="top"/>
    </xf>
    <xf numFmtId="41" fontId="0" fillId="0" borderId="24" xfId="0" applyNumberFormat="1" applyBorder="1" applyAlignment="1">
      <alignment horizontal="right" vertical="top"/>
    </xf>
    <xf numFmtId="0" fontId="0" fillId="4" borderId="12" xfId="0" applyFill="1" applyBorder="1" applyAlignment="1">
      <alignment horizontal="left" vertical="center" wrapText="1"/>
    </xf>
    <xf numFmtId="41" fontId="0" fillId="0" borderId="36" xfId="0" applyNumberFormat="1" applyBorder="1" applyAlignment="1">
      <alignment horizontal="right" vertical="top"/>
    </xf>
    <xf numFmtId="41" fontId="0" fillId="0" borderId="38" xfId="0" applyNumberFormat="1" applyBorder="1" applyAlignment="1">
      <alignment horizontal="right" vertical="top"/>
    </xf>
    <xf numFmtId="166" fontId="0" fillId="0" borderId="19" xfId="0" applyNumberFormat="1" applyBorder="1" applyAlignment="1">
      <alignment horizontal="right" vertical="top"/>
    </xf>
    <xf numFmtId="0" fontId="0" fillId="2" borderId="8" xfId="0" applyFill="1" applyBorder="1" applyAlignment="1">
      <alignment vertical="center" wrapText="1"/>
    </xf>
    <xf numFmtId="0" fontId="0" fillId="2" borderId="6" xfId="0" applyFill="1" applyBorder="1" applyAlignment="1">
      <alignment horizontal="right" vertical="top" wrapText="1"/>
    </xf>
    <xf numFmtId="0" fontId="0" fillId="2" borderId="7" xfId="0" applyFill="1" applyBorder="1" applyAlignment="1">
      <alignment horizontal="right" vertical="top" wrapText="1"/>
    </xf>
    <xf numFmtId="41" fontId="0" fillId="2" borderId="6" xfId="0" applyNumberFormat="1" applyFill="1" applyBorder="1" applyAlignment="1">
      <alignment horizontal="right" vertical="top" wrapText="1"/>
    </xf>
    <xf numFmtId="41" fontId="0" fillId="2" borderId="7" xfId="0" applyNumberFormat="1" applyFill="1" applyBorder="1" applyAlignment="1">
      <alignment horizontal="right" vertical="top" wrapText="1"/>
    </xf>
    <xf numFmtId="0" fontId="3" fillId="3" borderId="36" xfId="0" applyFont="1" applyFill="1" applyBorder="1" applyAlignment="1">
      <alignment horizontal="left" vertical="top"/>
    </xf>
    <xf numFmtId="0" fontId="3" fillId="3" borderId="44" xfId="0" applyFont="1" applyFill="1" applyBorder="1" applyAlignment="1">
      <alignment horizontal="center" vertical="center"/>
    </xf>
    <xf numFmtId="0" fontId="47" fillId="0" borderId="0" xfId="0" applyFont="1"/>
    <xf numFmtId="0" fontId="47" fillId="0" borderId="0" xfId="0" applyFont="1" applyAlignment="1">
      <alignment horizontal="center" vertical="center"/>
    </xf>
    <xf numFmtId="164" fontId="25" fillId="0" borderId="0" xfId="0" applyNumberFormat="1" applyFont="1"/>
    <xf numFmtId="0" fontId="29" fillId="2" borderId="18"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5" fillId="0" borderId="18" xfId="0" applyFont="1" applyBorder="1" applyAlignment="1">
      <alignment horizontal="left" vertical="top" wrapText="1"/>
    </xf>
    <xf numFmtId="41" fontId="25" fillId="0" borderId="18" xfId="0" applyNumberFormat="1" applyFont="1" applyBorder="1" applyAlignment="1">
      <alignment horizontal="right" vertical="top"/>
    </xf>
    <xf numFmtId="42" fontId="25" fillId="0" borderId="18" xfId="0" applyNumberFormat="1" applyFont="1" applyBorder="1" applyAlignment="1">
      <alignment horizontal="right" vertical="top"/>
    </xf>
    <xf numFmtId="42" fontId="25" fillId="0" borderId="18" xfId="2" applyNumberFormat="1" applyFont="1" applyFill="1" applyBorder="1" applyAlignment="1">
      <alignment horizontal="right" vertical="top"/>
    </xf>
    <xf numFmtId="42" fontId="25" fillId="0" borderId="18" xfId="2" applyNumberFormat="1" applyFont="1" applyBorder="1" applyAlignment="1">
      <alignment horizontal="right" vertical="top"/>
    </xf>
    <xf numFmtId="41" fontId="24" fillId="3" borderId="18" xfId="0" applyNumberFormat="1" applyFont="1" applyFill="1" applyBorder="1" applyAlignment="1">
      <alignment horizontal="right" vertical="top"/>
    </xf>
    <xf numFmtId="42" fontId="24" fillId="3" borderId="18" xfId="0" applyNumberFormat="1" applyFont="1" applyFill="1" applyBorder="1" applyAlignment="1">
      <alignment horizontal="right" vertical="top"/>
    </xf>
    <xf numFmtId="41" fontId="25" fillId="0" borderId="18" xfId="1" applyNumberFormat="1" applyFont="1" applyFill="1" applyBorder="1" applyAlignment="1">
      <alignment horizontal="right" vertical="top"/>
    </xf>
    <xf numFmtId="41" fontId="24" fillId="3" borderId="18" xfId="1" applyNumberFormat="1" applyFont="1" applyFill="1" applyBorder="1" applyAlignment="1">
      <alignment horizontal="right" vertical="top"/>
    </xf>
    <xf numFmtId="164" fontId="24" fillId="5" borderId="18" xfId="1" applyNumberFormat="1" applyFont="1" applyFill="1" applyBorder="1" applyAlignment="1"/>
    <xf numFmtId="42" fontId="24" fillId="3" borderId="18" xfId="1" applyNumberFormat="1" applyFont="1" applyFill="1" applyBorder="1" applyAlignment="1"/>
    <xf numFmtId="0" fontId="22" fillId="2" borderId="18"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8" xfId="0" applyFont="1" applyFill="1" applyBorder="1" applyAlignment="1">
      <alignment horizontal="center" vertical="center" wrapText="1"/>
    </xf>
    <xf numFmtId="42" fontId="0" fillId="0" borderId="18" xfId="2" applyNumberFormat="1" applyFont="1" applyBorder="1" applyAlignment="1">
      <alignment horizontal="right" vertical="top"/>
    </xf>
    <xf numFmtId="42" fontId="0" fillId="0" borderId="18" xfId="2" applyNumberFormat="1" applyFont="1" applyFill="1" applyBorder="1" applyAlignment="1">
      <alignment horizontal="right" vertical="top"/>
    </xf>
    <xf numFmtId="0" fontId="0" fillId="0" borderId="18" xfId="0" applyBorder="1" applyAlignment="1">
      <alignment vertical="center" wrapText="1"/>
    </xf>
    <xf numFmtId="42" fontId="3" fillId="3" borderId="18" xfId="2" applyNumberFormat="1" applyFont="1" applyFill="1" applyBorder="1" applyAlignment="1">
      <alignment horizontal="right" vertical="top"/>
    </xf>
    <xf numFmtId="41" fontId="3" fillId="3" borderId="18" xfId="2" applyNumberFormat="1" applyFont="1" applyFill="1" applyBorder="1" applyAlignment="1">
      <alignment horizontal="right" vertical="top"/>
    </xf>
    <xf numFmtId="164" fontId="3" fillId="5" borderId="18" xfId="1" applyNumberFormat="1" applyFont="1" applyFill="1" applyBorder="1" applyAlignment="1"/>
    <xf numFmtId="42" fontId="3" fillId="3" borderId="18" xfId="1" applyNumberFormat="1" applyFont="1" applyFill="1" applyBorder="1" applyAlignment="1"/>
    <xf numFmtId="164" fontId="0" fillId="0" borderId="0" xfId="0" applyNumberFormat="1"/>
    <xf numFmtId="0" fontId="9" fillId="0" borderId="0" xfId="7" applyFont="1" applyAlignment="1">
      <alignment horizontal="center"/>
    </xf>
    <xf numFmtId="0" fontId="9" fillId="4" borderId="81" xfId="7" applyFont="1" applyFill="1" applyBorder="1" applyAlignment="1">
      <alignment horizontal="center" vertical="center" wrapText="1"/>
    </xf>
    <xf numFmtId="0" fontId="9" fillId="4" borderId="80" xfId="7" applyFont="1" applyFill="1" applyBorder="1" applyAlignment="1">
      <alignment horizontal="center" vertical="center" wrapText="1"/>
    </xf>
    <xf numFmtId="0" fontId="9" fillId="4" borderId="80" xfId="7" quotePrefix="1" applyFont="1" applyFill="1" applyBorder="1" applyAlignment="1">
      <alignment horizontal="center" vertical="center" wrapText="1"/>
    </xf>
    <xf numFmtId="0" fontId="7" fillId="4" borderId="80" xfId="7" quotePrefix="1" applyFont="1" applyFill="1" applyBorder="1" applyAlignment="1">
      <alignment horizontal="center" vertical="center" wrapText="1"/>
    </xf>
    <xf numFmtId="0" fontId="9" fillId="0" borderId="81" xfId="7" applyFont="1" applyBorder="1" applyAlignment="1">
      <alignment horizontal="center" vertical="center"/>
    </xf>
    <xf numFmtId="0" fontId="9" fillId="0" borderId="81" xfId="7" applyFont="1" applyBorder="1" applyAlignment="1">
      <alignment horizontal="center" vertical="top"/>
    </xf>
    <xf numFmtId="164" fontId="9" fillId="0" borderId="81" xfId="1" applyNumberFormat="1" applyFont="1" applyBorder="1" applyAlignment="1">
      <alignment horizontal="right" vertical="top"/>
    </xf>
    <xf numFmtId="10" fontId="7" fillId="0" borderId="81" xfId="3" applyNumberFormat="1" applyFont="1" applyBorder="1" applyAlignment="1">
      <alignment horizontal="right" vertical="top"/>
    </xf>
    <xf numFmtId="0" fontId="9" fillId="0" borderId="0" xfId="7" applyFont="1" applyAlignment="1">
      <alignment horizontal="center" vertical="top"/>
    </xf>
    <xf numFmtId="0" fontId="9" fillId="0" borderId="0" xfId="7" applyFont="1" applyAlignment="1">
      <alignment horizontal="center" vertical="center"/>
    </xf>
    <xf numFmtId="164" fontId="9" fillId="0" borderId="0" xfId="1" applyNumberFormat="1" applyFont="1" applyBorder="1" applyAlignment="1">
      <alignment horizontal="right" vertical="top"/>
    </xf>
    <xf numFmtId="10" fontId="9" fillId="0" borderId="0" xfId="1" applyNumberFormat="1" applyFont="1" applyBorder="1" applyAlignment="1">
      <alignment horizontal="right" vertical="top"/>
    </xf>
    <xf numFmtId="0" fontId="9" fillId="0" borderId="0" xfId="7" applyFont="1" applyAlignment="1">
      <alignment horizontal="right"/>
    </xf>
    <xf numFmtId="164" fontId="0" fillId="0" borderId="0" xfId="1" applyNumberFormat="1" applyFont="1" applyFill="1" applyBorder="1" applyAlignment="1">
      <alignment horizontal="center" vertical="center"/>
    </xf>
    <xf numFmtId="164" fontId="0"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right"/>
    </xf>
    <xf numFmtId="3" fontId="7" fillId="0" borderId="0" xfId="7" applyNumberFormat="1" applyFont="1" applyAlignment="1">
      <alignment horizontal="center"/>
    </xf>
    <xf numFmtId="0" fontId="9" fillId="4" borderId="109" xfId="7" applyFont="1" applyFill="1" applyBorder="1" applyAlignment="1">
      <alignment horizontal="center" vertical="center" wrapText="1"/>
    </xf>
    <xf numFmtId="0" fontId="7" fillId="4" borderId="110" xfId="7" applyFont="1" applyFill="1" applyBorder="1" applyAlignment="1">
      <alignment horizontal="center" vertical="center" wrapText="1"/>
    </xf>
    <xf numFmtId="0" fontId="9" fillId="0" borderId="109" xfId="7" applyFont="1" applyBorder="1" applyAlignment="1">
      <alignment horizontal="center" vertical="center"/>
    </xf>
    <xf numFmtId="3" fontId="7" fillId="0" borderId="111" xfId="7" applyNumberFormat="1" applyFont="1" applyBorder="1" applyAlignment="1">
      <alignment horizontal="center" vertical="top"/>
    </xf>
    <xf numFmtId="0" fontId="9" fillId="0" borderId="109" xfId="7" applyFont="1" applyBorder="1" applyAlignment="1">
      <alignment horizontal="right" vertical="top"/>
    </xf>
    <xf numFmtId="0" fontId="9" fillId="0" borderId="112" xfId="7" applyFont="1" applyBorder="1" applyAlignment="1">
      <alignment horizontal="center" vertical="top"/>
    </xf>
    <xf numFmtId="164" fontId="9" fillId="0" borderId="113" xfId="1" applyNumberFormat="1" applyFont="1" applyBorder="1" applyAlignment="1">
      <alignment horizontal="right" vertical="top"/>
    </xf>
    <xf numFmtId="10" fontId="9" fillId="0" borderId="113" xfId="1" applyNumberFormat="1" applyFont="1" applyBorder="1" applyAlignment="1">
      <alignment horizontal="right" vertical="top"/>
    </xf>
    <xf numFmtId="0" fontId="24" fillId="0" borderId="0" xfId="0" applyFont="1" applyAlignment="1">
      <alignment horizontal="left" vertical="top"/>
    </xf>
    <xf numFmtId="167" fontId="25" fillId="0" borderId="18" xfId="15" applyNumberFormat="1" applyFont="1" applyBorder="1" applyAlignment="1">
      <alignment vertical="top"/>
    </xf>
    <xf numFmtId="0" fontId="0" fillId="0" borderId="18" xfId="15" applyFont="1" applyBorder="1" applyAlignment="1">
      <alignment horizontal="center" vertical="center"/>
    </xf>
    <xf numFmtId="41" fontId="3" fillId="0" borderId="67" xfId="0" applyNumberFormat="1" applyFont="1" applyBorder="1" applyAlignment="1">
      <alignment horizontal="right" vertical="top"/>
    </xf>
    <xf numFmtId="41" fontId="3" fillId="0" borderId="68" xfId="0" applyNumberFormat="1" applyFont="1" applyBorder="1" applyAlignment="1">
      <alignment horizontal="right" vertical="top"/>
    </xf>
    <xf numFmtId="41" fontId="0" fillId="0" borderId="47" xfId="0" applyNumberFormat="1" applyBorder="1" applyAlignment="1">
      <alignment horizontal="right" vertical="top"/>
    </xf>
    <xf numFmtId="41" fontId="0" fillId="0" borderId="21" xfId="0" applyNumberFormat="1" applyBorder="1" applyAlignment="1">
      <alignment horizontal="right" vertical="top"/>
    </xf>
    <xf numFmtId="41" fontId="3" fillId="0" borderId="26" xfId="0" applyNumberFormat="1" applyFont="1" applyBorder="1" applyAlignment="1">
      <alignment horizontal="right" vertical="top"/>
    </xf>
    <xf numFmtId="41" fontId="3" fillId="0" borderId="35" xfId="0" applyNumberFormat="1" applyFont="1" applyBorder="1" applyAlignment="1">
      <alignment horizontal="right" vertical="top"/>
    </xf>
    <xf numFmtId="41" fontId="3" fillId="0" borderId="13" xfId="0" applyNumberFormat="1" applyFont="1" applyBorder="1" applyAlignment="1">
      <alignment horizontal="right" vertical="top"/>
    </xf>
    <xf numFmtId="167" fontId="25" fillId="0" borderId="18" xfId="15" applyNumberFormat="1" applyFont="1" applyBorder="1"/>
    <xf numFmtId="3" fontId="0" fillId="0" borderId="0" xfId="0" applyNumberFormat="1"/>
    <xf numFmtId="10" fontId="0" fillId="0" borderId="0" xfId="0" applyNumberFormat="1"/>
    <xf numFmtId="0" fontId="59" fillId="2" borderId="18" xfId="0" applyFont="1" applyFill="1" applyBorder="1" applyAlignment="1">
      <alignment horizontal="center" vertical="center" wrapText="1"/>
    </xf>
    <xf numFmtId="164" fontId="59" fillId="2" borderId="18" xfId="1" applyNumberFormat="1" applyFont="1" applyFill="1" applyBorder="1" applyAlignment="1">
      <alignment horizontal="center" vertical="center" wrapText="1"/>
    </xf>
    <xf numFmtId="0" fontId="59" fillId="2" borderId="29" xfId="0" applyFont="1" applyFill="1" applyBorder="1" applyAlignment="1">
      <alignment horizontal="center" vertical="center" wrapText="1"/>
    </xf>
    <xf numFmtId="0" fontId="52" fillId="0" borderId="84" xfId="0" applyFont="1" applyBorder="1" applyAlignment="1">
      <alignment horizontal="left" vertical="top" wrapText="1"/>
    </xf>
    <xf numFmtId="41" fontId="52" fillId="0" borderId="23" xfId="0" applyNumberFormat="1" applyFont="1" applyBorder="1" applyAlignment="1">
      <alignment wrapText="1"/>
    </xf>
    <xf numFmtId="41" fontId="52" fillId="0" borderId="23" xfId="1" applyNumberFormat="1" applyFont="1" applyBorder="1" applyAlignment="1">
      <alignment wrapText="1"/>
    </xf>
    <xf numFmtId="0" fontId="52" fillId="0" borderId="64" xfId="0" applyFont="1" applyBorder="1" applyAlignment="1">
      <alignment horizontal="left" vertical="top" wrapText="1"/>
    </xf>
    <xf numFmtId="41" fontId="52" fillId="0" borderId="32" xfId="1" applyNumberFormat="1" applyFont="1" applyBorder="1" applyAlignment="1">
      <alignment wrapText="1"/>
    </xf>
    <xf numFmtId="41" fontId="52" fillId="8" borderId="18" xfId="0" applyNumberFormat="1" applyFont="1" applyFill="1" applyBorder="1" applyAlignment="1">
      <alignment wrapText="1"/>
    </xf>
    <xf numFmtId="9" fontId="52" fillId="8" borderId="18" xfId="3" applyFont="1" applyFill="1" applyBorder="1" applyAlignment="1">
      <alignment wrapText="1"/>
    </xf>
    <xf numFmtId="41" fontId="52" fillId="0" borderId="32" xfId="0" applyNumberFormat="1" applyFont="1" applyBorder="1" applyAlignment="1">
      <alignment wrapText="1"/>
    </xf>
    <xf numFmtId="41" fontId="52" fillId="0" borderId="32" xfId="1" applyNumberFormat="1" applyFont="1" applyFill="1" applyBorder="1" applyAlignment="1">
      <alignment wrapText="1"/>
    </xf>
    <xf numFmtId="41" fontId="52" fillId="8" borderId="18" xfId="3" applyNumberFormat="1" applyFont="1" applyFill="1" applyBorder="1" applyAlignment="1">
      <alignment wrapText="1"/>
    </xf>
    <xf numFmtId="0" fontId="63" fillId="2" borderId="18" xfId="0" applyFont="1" applyFill="1" applyBorder="1" applyAlignment="1">
      <alignment horizontal="center" vertical="center" wrapText="1"/>
    </xf>
    <xf numFmtId="0" fontId="52" fillId="0" borderId="18" xfId="0" applyFont="1" applyBorder="1" applyAlignment="1">
      <alignment horizontal="left" vertical="top" wrapText="1"/>
    </xf>
    <xf numFmtId="41" fontId="52" fillId="0" borderId="18" xfId="1" applyNumberFormat="1" applyFont="1" applyFill="1" applyBorder="1" applyAlignment="1">
      <alignment vertical="top"/>
    </xf>
    <xf numFmtId="41" fontId="52" fillId="0" borderId="18" xfId="1" applyNumberFormat="1" applyFont="1" applyBorder="1" applyAlignment="1">
      <alignment vertical="top"/>
    </xf>
    <xf numFmtId="166" fontId="52" fillId="0" borderId="18" xfId="3" applyNumberFormat="1" applyFont="1" applyBorder="1" applyAlignment="1">
      <alignment vertical="top"/>
    </xf>
    <xf numFmtId="0" fontId="64" fillId="8" borderId="18" xfId="0" applyFont="1" applyFill="1" applyBorder="1" applyAlignment="1">
      <alignment horizontal="left" vertical="top" wrapText="1"/>
    </xf>
    <xf numFmtId="41" fontId="64" fillId="8" borderId="18" xfId="1" applyNumberFormat="1" applyFont="1" applyFill="1" applyBorder="1" applyAlignment="1">
      <alignment vertical="top"/>
    </xf>
    <xf numFmtId="166" fontId="64" fillId="8" borderId="18" xfId="3" applyNumberFormat="1" applyFont="1" applyFill="1" applyBorder="1" applyAlignment="1">
      <alignment vertical="top"/>
    </xf>
    <xf numFmtId="41" fontId="52" fillId="0" borderId="18" xfId="1" applyNumberFormat="1" applyFont="1" applyFill="1" applyBorder="1" applyAlignment="1">
      <alignment horizontal="right" vertical="top"/>
    </xf>
    <xf numFmtId="164" fontId="63" fillId="2" borderId="18" xfId="1" applyNumberFormat="1" applyFont="1" applyFill="1" applyBorder="1" applyAlignment="1">
      <alignment horizontal="center" vertical="center" wrapText="1"/>
    </xf>
    <xf numFmtId="165" fontId="52" fillId="0" borderId="18" xfId="2" applyNumberFormat="1" applyFont="1" applyBorder="1"/>
    <xf numFmtId="166" fontId="52" fillId="0" borderId="18" xfId="3" applyNumberFormat="1" applyFont="1" applyBorder="1"/>
    <xf numFmtId="165" fontId="64" fillId="8" borderId="18" xfId="2" applyNumberFormat="1" applyFont="1" applyFill="1" applyBorder="1"/>
    <xf numFmtId="166" fontId="64" fillId="8" borderId="18" xfId="3" applyNumberFormat="1" applyFont="1" applyFill="1" applyBorder="1"/>
    <xf numFmtId="42" fontId="52" fillId="0" borderId="18" xfId="2" applyNumberFormat="1" applyFont="1" applyFill="1" applyBorder="1"/>
    <xf numFmtId="166" fontId="52" fillId="0" borderId="18" xfId="3" applyNumberFormat="1" applyFont="1" applyBorder="1" applyAlignment="1">
      <alignment horizontal="right" vertical="center"/>
    </xf>
    <xf numFmtId="42" fontId="64" fillId="8" borderId="18" xfId="2" applyNumberFormat="1" applyFont="1" applyFill="1" applyBorder="1"/>
    <xf numFmtId="166" fontId="64" fillId="8" borderId="18" xfId="3" applyNumberFormat="1" applyFont="1" applyFill="1" applyBorder="1" applyAlignment="1">
      <alignment horizontal="right" vertical="center"/>
    </xf>
    <xf numFmtId="0" fontId="5" fillId="2" borderId="30" xfId="0" applyFont="1" applyFill="1" applyBorder="1" applyAlignment="1">
      <alignment horizontal="center" vertical="center" wrapText="1"/>
    </xf>
    <xf numFmtId="166" fontId="0" fillId="0" borderId="71" xfId="3" applyNumberFormat="1" applyFont="1" applyFill="1" applyBorder="1" applyAlignment="1">
      <alignment horizontal="right" vertical="top"/>
    </xf>
    <xf numFmtId="166" fontId="0" fillId="0" borderId="72" xfId="3" applyNumberFormat="1" applyFont="1" applyFill="1" applyBorder="1" applyAlignment="1">
      <alignment horizontal="right" vertical="top"/>
    </xf>
    <xf numFmtId="0" fontId="0" fillId="0" borderId="0" xfId="0" applyFont="1"/>
    <xf numFmtId="0" fontId="0" fillId="0" borderId="0" xfId="0" applyFont="1" applyFill="1"/>
    <xf numFmtId="42" fontId="0" fillId="0" borderId="0" xfId="0" applyNumberFormat="1" applyFont="1" applyFill="1" applyBorder="1"/>
    <xf numFmtId="0" fontId="1" fillId="0" borderId="0" xfId="0" applyFont="1" applyAlignment="1">
      <alignment vertical="top"/>
    </xf>
    <xf numFmtId="0" fontId="1" fillId="0" borderId="57" xfId="0" applyFont="1" applyBorder="1" applyAlignment="1">
      <alignment vertical="top"/>
    </xf>
    <xf numFmtId="0" fontId="1" fillId="0" borderId="54" xfId="0" applyFont="1" applyBorder="1" applyAlignment="1">
      <alignment vertical="top"/>
    </xf>
    <xf numFmtId="42" fontId="1" fillId="0" borderId="54" xfId="0" applyNumberFormat="1" applyFont="1" applyBorder="1" applyAlignment="1">
      <alignment vertical="top"/>
    </xf>
    <xf numFmtId="42" fontId="1" fillId="0" borderId="40" xfId="0" applyNumberFormat="1" applyFont="1" applyBorder="1" applyAlignment="1">
      <alignment vertical="top"/>
    </xf>
    <xf numFmtId="0" fontId="3" fillId="0" borderId="27" xfId="0" applyFont="1" applyBorder="1" applyAlignment="1">
      <alignment vertical="top"/>
    </xf>
    <xf numFmtId="42" fontId="3" fillId="0" borderId="26" xfId="0" applyNumberFormat="1" applyFont="1" applyBorder="1" applyAlignment="1">
      <alignment vertical="top"/>
    </xf>
    <xf numFmtId="42" fontId="3" fillId="0" borderId="27" xfId="0" applyNumberFormat="1" applyFont="1" applyBorder="1" applyAlignment="1">
      <alignment vertical="top"/>
    </xf>
    <xf numFmtId="42" fontId="3" fillId="0" borderId="28" xfId="0" applyNumberFormat="1" applyFont="1" applyBorder="1" applyAlignment="1">
      <alignment vertical="top"/>
    </xf>
    <xf numFmtId="169" fontId="3" fillId="0" borderId="26" xfId="3" applyNumberFormat="1" applyFont="1" applyBorder="1" applyAlignment="1">
      <alignment vertical="top"/>
    </xf>
    <xf numFmtId="169" fontId="3" fillId="0" borderId="27" xfId="3" applyNumberFormat="1" applyFont="1" applyBorder="1" applyAlignment="1">
      <alignment vertical="top"/>
    </xf>
    <xf numFmtId="169" fontId="3" fillId="0" borderId="28" xfId="0" applyNumberFormat="1" applyFont="1" applyBorder="1" applyAlignment="1">
      <alignment vertical="top"/>
    </xf>
    <xf numFmtId="169" fontId="3" fillId="0" borderId="27" xfId="0" applyNumberFormat="1" applyFont="1" applyBorder="1" applyAlignment="1">
      <alignment vertical="top"/>
    </xf>
    <xf numFmtId="0" fontId="0" fillId="0" borderId="0" xfId="0" applyFont="1" applyAlignment="1">
      <alignment vertical="top"/>
    </xf>
    <xf numFmtId="0" fontId="1" fillId="0" borderId="40" xfId="0" applyFont="1" applyBorder="1" applyAlignment="1">
      <alignment vertical="top"/>
    </xf>
    <xf numFmtId="169" fontId="3" fillId="0" borderId="26" xfId="0" applyNumberFormat="1" applyFont="1" applyBorder="1" applyAlignment="1">
      <alignment vertical="top"/>
    </xf>
    <xf numFmtId="0" fontId="1" fillId="0" borderId="0" xfId="0" applyFont="1" applyAlignment="1">
      <alignment horizontal="center" vertical="top"/>
    </xf>
    <xf numFmtId="0" fontId="1" fillId="0" borderId="52" xfId="0" applyFont="1" applyBorder="1" applyAlignment="1">
      <alignment vertical="top"/>
    </xf>
    <xf numFmtId="0" fontId="3" fillId="0" borderId="43" xfId="0" applyFont="1" applyBorder="1" applyAlignment="1">
      <alignment vertical="top"/>
    </xf>
    <xf numFmtId="0" fontId="21" fillId="0" borderId="0" xfId="0" applyFont="1" applyAlignment="1">
      <alignment horizontal="left" vertical="top"/>
    </xf>
    <xf numFmtId="0" fontId="21" fillId="0" borderId="0" xfId="0" applyFont="1" applyAlignment="1">
      <alignment vertical="top"/>
    </xf>
    <xf numFmtId="169" fontId="3" fillId="0" borderId="40" xfId="0" applyNumberFormat="1" applyFont="1" applyBorder="1" applyAlignment="1">
      <alignment vertical="top"/>
    </xf>
    <xf numFmtId="0" fontId="0" fillId="0" borderId="0" xfId="0" applyFont="1" applyFill="1" applyAlignment="1">
      <alignment vertical="top"/>
    </xf>
    <xf numFmtId="42" fontId="0" fillId="0" borderId="0" xfId="0" applyNumberFormat="1" applyFont="1" applyAlignment="1">
      <alignment vertical="top"/>
    </xf>
    <xf numFmtId="42" fontId="3" fillId="0" borderId="0" xfId="0" applyNumberFormat="1" applyFont="1" applyBorder="1" applyAlignment="1">
      <alignment vertical="top" wrapText="1"/>
    </xf>
    <xf numFmtId="42" fontId="0" fillId="0" borderId="0" xfId="0" applyNumberFormat="1" applyFont="1" applyBorder="1" applyAlignment="1">
      <alignment vertical="top"/>
    </xf>
    <xf numFmtId="169" fontId="0" fillId="0" borderId="0" xfId="0" applyNumberFormat="1" applyFont="1" applyBorder="1" applyAlignment="1">
      <alignment vertical="top"/>
    </xf>
    <xf numFmtId="42" fontId="0" fillId="0" borderId="0" xfId="0" applyNumberFormat="1" applyFont="1" applyFill="1" applyBorder="1" applyAlignment="1">
      <alignment vertical="top"/>
    </xf>
    <xf numFmtId="169" fontId="0" fillId="0" borderId="0" xfId="0" applyNumberFormat="1" applyFont="1" applyBorder="1" applyAlignment="1">
      <alignment horizontal="right" vertical="top"/>
    </xf>
    <xf numFmtId="42" fontId="0" fillId="0" borderId="0" xfId="0" applyNumberFormat="1" applyFont="1" applyBorder="1" applyAlignment="1">
      <alignment horizontal="left" vertical="top" wrapText="1" indent="2"/>
    </xf>
    <xf numFmtId="166" fontId="25" fillId="0" borderId="0" xfId="3" applyNumberFormat="1" applyFont="1"/>
    <xf numFmtId="42" fontId="1" fillId="0" borderId="54" xfId="0" applyNumberFormat="1" applyFont="1" applyFill="1" applyBorder="1" applyAlignment="1">
      <alignment vertical="top"/>
    </xf>
    <xf numFmtId="169" fontId="3" fillId="0" borderId="26" xfId="3" applyNumberFormat="1" applyFont="1" applyFill="1" applyBorder="1" applyAlignment="1">
      <alignment vertical="top"/>
    </xf>
    <xf numFmtId="0" fontId="13" fillId="0" borderId="0" xfId="0" applyFont="1" applyAlignment="1">
      <alignment horizontal="right"/>
    </xf>
    <xf numFmtId="42" fontId="52" fillId="0" borderId="32" xfId="1" applyNumberFormat="1" applyFont="1" applyFill="1" applyBorder="1" applyAlignment="1">
      <alignment wrapText="1"/>
    </xf>
    <xf numFmtId="169" fontId="0" fillId="0" borderId="0" xfId="0" applyNumberFormat="1" applyFont="1" applyFill="1" applyBorder="1" applyAlignment="1">
      <alignment vertical="top"/>
    </xf>
    <xf numFmtId="0" fontId="47" fillId="0" borderId="0" xfId="15" applyFont="1" applyAlignment="1">
      <alignment horizontal="left" vertical="center"/>
    </xf>
    <xf numFmtId="0" fontId="59" fillId="2" borderId="6" xfId="0" applyFont="1" applyFill="1" applyBorder="1" applyAlignment="1">
      <alignment horizontal="center" vertical="center" wrapText="1"/>
    </xf>
    <xf numFmtId="0" fontId="59" fillId="2" borderId="8" xfId="0" applyFont="1" applyFill="1" applyBorder="1" applyAlignment="1">
      <alignment horizontal="center" vertical="center" wrapText="1"/>
    </xf>
    <xf numFmtId="0" fontId="59" fillId="2" borderId="7" xfId="0" applyFont="1" applyFill="1" applyBorder="1" applyAlignment="1">
      <alignment horizontal="center" vertical="center" wrapText="1"/>
    </xf>
    <xf numFmtId="41" fontId="52" fillId="0" borderId="10" xfId="0" applyNumberFormat="1" applyFont="1" applyBorder="1" applyAlignment="1">
      <alignment vertical="top"/>
    </xf>
    <xf numFmtId="41" fontId="52" fillId="0" borderId="13" xfId="0" applyNumberFormat="1" applyFont="1" applyBorder="1" applyAlignment="1">
      <alignment vertical="top"/>
    </xf>
    <xf numFmtId="0" fontId="0" fillId="0" borderId="18" xfId="15" applyFont="1" applyBorder="1" applyAlignment="1">
      <alignment horizontal="left" vertical="top"/>
    </xf>
    <xf numFmtId="169" fontId="3" fillId="0" borderId="54" xfId="3" applyNumberFormat="1" applyFont="1" applyFill="1" applyBorder="1" applyAlignment="1">
      <alignment vertical="top"/>
    </xf>
    <xf numFmtId="0" fontId="63" fillId="6" borderId="20" xfId="0" applyFont="1" applyFill="1" applyBorder="1" applyAlignment="1">
      <alignment horizontal="center" vertical="center"/>
    </xf>
    <xf numFmtId="0" fontId="63" fillId="6" borderId="18" xfId="0" applyFont="1" applyFill="1" applyBorder="1" applyAlignment="1">
      <alignment horizontal="center" vertical="center"/>
    </xf>
    <xf numFmtId="0" fontId="63" fillId="6" borderId="19" xfId="0" applyFont="1" applyFill="1" applyBorder="1" applyAlignment="1">
      <alignment horizontal="center" vertical="center"/>
    </xf>
    <xf numFmtId="169" fontId="3" fillId="0" borderId="15" xfId="0" applyNumberFormat="1" applyFont="1" applyBorder="1" applyAlignment="1">
      <alignment vertical="top"/>
    </xf>
    <xf numFmtId="0" fontId="0" fillId="0" borderId="41" xfId="0" applyBorder="1" applyAlignment="1">
      <alignment vertical="top"/>
    </xf>
    <xf numFmtId="166" fontId="52" fillId="0" borderId="18" xfId="3" applyNumberFormat="1" applyFont="1" applyFill="1" applyBorder="1" applyAlignment="1">
      <alignment horizontal="right" vertical="center"/>
    </xf>
    <xf numFmtId="0" fontId="0" fillId="0" borderId="0" xfId="0" applyFill="1"/>
    <xf numFmtId="0" fontId="0" fillId="0" borderId="18" xfId="0" applyBorder="1" applyAlignment="1">
      <alignment horizontal="left" vertical="center" wrapText="1"/>
    </xf>
    <xf numFmtId="0" fontId="0" fillId="35" borderId="32" xfId="0" applyFill="1" applyBorder="1" applyAlignment="1" applyProtection="1">
      <alignment horizontal="center" vertical="center"/>
      <protection hidden="1"/>
    </xf>
    <xf numFmtId="0" fontId="0" fillId="36" borderId="18" xfId="0" applyFill="1" applyBorder="1" applyAlignment="1" applyProtection="1">
      <alignment horizontal="center" vertical="center" wrapText="1"/>
      <protection hidden="1"/>
    </xf>
    <xf numFmtId="0" fontId="0" fillId="39" borderId="18" xfId="0" applyFill="1" applyBorder="1" applyAlignment="1" applyProtection="1">
      <alignment horizontal="center" vertical="center"/>
      <protection hidden="1"/>
    </xf>
    <xf numFmtId="0" fontId="9" fillId="39" borderId="18" xfId="0" applyFont="1" applyFill="1" applyBorder="1" applyAlignment="1" applyProtection="1">
      <alignment horizontal="center" vertical="center"/>
      <protection hidden="1"/>
    </xf>
    <xf numFmtId="0" fontId="9" fillId="39" borderId="31" xfId="0" applyFont="1" applyFill="1" applyBorder="1" applyAlignment="1" applyProtection="1">
      <alignment horizontal="center" vertical="center"/>
      <protection hidden="1"/>
    </xf>
    <xf numFmtId="0" fontId="0" fillId="40" borderId="18" xfId="0" applyFill="1" applyBorder="1" applyAlignment="1" applyProtection="1">
      <alignment horizontal="center" vertical="center" wrapText="1"/>
      <protection hidden="1"/>
    </xf>
    <xf numFmtId="44" fontId="0" fillId="41" borderId="18" xfId="0" applyNumberFormat="1" applyFill="1" applyBorder="1" applyAlignment="1" applyProtection="1">
      <alignment horizontal="center" vertical="center" wrapText="1"/>
      <protection hidden="1"/>
    </xf>
    <xf numFmtId="0" fontId="9" fillId="42" borderId="18" xfId="0" applyFont="1" applyFill="1" applyBorder="1" applyAlignment="1" applyProtection="1">
      <alignment horizontal="center" vertical="center" wrapText="1"/>
      <protection hidden="1"/>
    </xf>
    <xf numFmtId="0" fontId="0" fillId="42" borderId="18" xfId="0" applyFill="1" applyBorder="1" applyAlignment="1" applyProtection="1">
      <alignment horizontal="center" vertical="center" wrapText="1"/>
      <protection hidden="1"/>
    </xf>
    <xf numFmtId="0" fontId="0" fillId="0" borderId="18" xfId="0" applyBorder="1" applyProtection="1">
      <protection hidden="1"/>
    </xf>
    <xf numFmtId="0" fontId="0" fillId="0" borderId="35" xfId="0" applyBorder="1" applyProtection="1">
      <protection hidden="1"/>
    </xf>
    <xf numFmtId="44" fontId="0" fillId="0" borderId="18" xfId="2" applyFont="1" applyBorder="1" applyProtection="1">
      <protection hidden="1"/>
    </xf>
    <xf numFmtId="44" fontId="0" fillId="0" borderId="18" xfId="2" applyFont="1" applyBorder="1" applyProtection="1">
      <protection locked="0"/>
    </xf>
    <xf numFmtId="170" fontId="0" fillId="0" borderId="18" xfId="0" applyNumberFormat="1" applyBorder="1"/>
    <xf numFmtId="2" fontId="0" fillId="0" borderId="18" xfId="0" applyNumberFormat="1" applyBorder="1"/>
    <xf numFmtId="0" fontId="0" fillId="0" borderId="32" xfId="0" applyBorder="1" applyProtection="1">
      <protection hidden="1"/>
    </xf>
    <xf numFmtId="6" fontId="0" fillId="0" borderId="18" xfId="2" applyNumberFormat="1" applyFont="1" applyFill="1" applyBorder="1" applyProtection="1">
      <protection locked="0"/>
    </xf>
    <xf numFmtId="3" fontId="0" fillId="0" borderId="18" xfId="0" applyNumberFormat="1" applyFill="1" applyBorder="1"/>
    <xf numFmtId="3" fontId="0" fillId="0" borderId="18" xfId="0" applyNumberFormat="1" applyFill="1" applyBorder="1" applyProtection="1">
      <protection hidden="1"/>
    </xf>
    <xf numFmtId="44" fontId="0" fillId="0" borderId="18" xfId="2" applyFont="1" applyFill="1" applyBorder="1" applyProtection="1">
      <protection hidden="1"/>
    </xf>
    <xf numFmtId="44" fontId="0" fillId="0" borderId="18" xfId="2" applyFont="1" applyFill="1" applyBorder="1" applyProtection="1">
      <protection locked="0"/>
    </xf>
    <xf numFmtId="170" fontId="0" fillId="0" borderId="18" xfId="0" applyNumberFormat="1" applyFill="1" applyBorder="1"/>
    <xf numFmtId="2" fontId="0" fillId="0" borderId="18" xfId="0" applyNumberFormat="1" applyFill="1" applyBorder="1"/>
    <xf numFmtId="6" fontId="0" fillId="0" borderId="18" xfId="2" applyNumberFormat="1" applyFont="1" applyFill="1" applyBorder="1" applyProtection="1">
      <protection hidden="1"/>
    </xf>
    <xf numFmtId="0" fontId="52" fillId="0" borderId="0" xfId="0" applyFont="1" applyAlignment="1">
      <alignment horizontal="left" vertical="top" wrapText="1"/>
    </xf>
    <xf numFmtId="0" fontId="52" fillId="0" borderId="0" xfId="0" applyFont="1" applyBorder="1" applyAlignment="1">
      <alignment horizontal="left" vertical="top" wrapText="1"/>
    </xf>
    <xf numFmtId="0" fontId="25" fillId="0" borderId="18" xfId="0" applyFont="1" applyBorder="1" applyAlignment="1">
      <alignment horizontal="left" vertical="center" wrapText="1"/>
    </xf>
    <xf numFmtId="0" fontId="29" fillId="2" borderId="18" xfId="0" applyFont="1" applyFill="1" applyBorder="1" applyAlignment="1">
      <alignment horizontal="center" vertical="center" wrapText="1"/>
    </xf>
    <xf numFmtId="0" fontId="29" fillId="6" borderId="18" xfId="0" applyFont="1" applyFill="1" applyBorder="1" applyAlignment="1">
      <alignment horizontal="center" vertical="center" wrapText="1"/>
    </xf>
    <xf numFmtId="164" fontId="29" fillId="2" borderId="18" xfId="1" applyNumberFormat="1" applyFont="1" applyFill="1" applyBorder="1" applyAlignment="1">
      <alignment horizontal="center" vertical="center" wrapText="1"/>
    </xf>
    <xf numFmtId="0" fontId="0" fillId="0" borderId="18" xfId="0" applyBorder="1" applyAlignment="1">
      <alignment horizontal="left" vertical="center" wrapText="1"/>
    </xf>
    <xf numFmtId="0" fontId="22" fillId="2"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0" xfId="0" applyFont="1" applyAlignment="1">
      <alignment horizontal="left" vertical="center"/>
    </xf>
    <xf numFmtId="10" fontId="52" fillId="0" borderId="13" xfId="3" applyNumberFormat="1" applyFont="1" applyFill="1" applyBorder="1" applyAlignment="1">
      <alignment horizontal="right" vertical="top"/>
    </xf>
    <xf numFmtId="41" fontId="52" fillId="0" borderId="13" xfId="3" applyNumberFormat="1" applyFont="1" applyFill="1" applyBorder="1" applyAlignment="1">
      <alignment horizontal="center" vertical="top"/>
    </xf>
    <xf numFmtId="166" fontId="52" fillId="0" borderId="13" xfId="3" applyNumberFormat="1" applyFont="1" applyFill="1" applyBorder="1" applyAlignment="1">
      <alignment horizontal="right" vertical="top"/>
    </xf>
    <xf numFmtId="41" fontId="52" fillId="0" borderId="24" xfId="0" applyNumberFormat="1" applyFont="1" applyBorder="1" applyAlignment="1">
      <alignment horizontal="center" vertical="center" wrapText="1"/>
    </xf>
    <xf numFmtId="166" fontId="52" fillId="0" borderId="24" xfId="3" applyNumberFormat="1" applyFont="1" applyFill="1" applyBorder="1" applyAlignment="1">
      <alignment horizontal="right" vertical="center" wrapText="1"/>
    </xf>
    <xf numFmtId="42" fontId="52" fillId="0" borderId="0" xfId="0" applyNumberFormat="1" applyFont="1" applyAlignment="1">
      <alignment wrapText="1"/>
    </xf>
    <xf numFmtId="41" fontId="52" fillId="0" borderId="0" xfId="0" applyNumberFormat="1" applyFont="1" applyAlignment="1">
      <alignment wrapText="1"/>
    </xf>
    <xf numFmtId="41" fontId="52" fillId="0" borderId="0" xfId="3" applyNumberFormat="1" applyFont="1" applyFill="1" applyBorder="1" applyAlignment="1">
      <alignment wrapText="1"/>
    </xf>
    <xf numFmtId="42" fontId="52" fillId="0" borderId="0" xfId="1" applyNumberFormat="1" applyFont="1" applyFill="1" applyBorder="1" applyAlignment="1">
      <alignment wrapText="1"/>
    </xf>
    <xf numFmtId="9" fontId="52" fillId="0" borderId="0" xfId="3" applyFont="1" applyFill="1" applyBorder="1" applyAlignment="1">
      <alignment wrapText="1"/>
    </xf>
    <xf numFmtId="0" fontId="64" fillId="0" borderId="0" xfId="0" applyFont="1" applyAlignment="1">
      <alignment horizontal="left" vertical="top" wrapText="1"/>
    </xf>
    <xf numFmtId="41" fontId="64" fillId="0" borderId="0" xfId="1" applyNumberFormat="1" applyFont="1" applyFill="1" applyBorder="1" applyAlignment="1">
      <alignment vertical="top"/>
    </xf>
    <xf numFmtId="166" fontId="64" fillId="0" borderId="0" xfId="3" applyNumberFormat="1" applyFont="1" applyFill="1" applyBorder="1" applyAlignment="1">
      <alignment vertical="top"/>
    </xf>
    <xf numFmtId="165" fontId="52" fillId="0" borderId="18" xfId="2" applyNumberFormat="1" applyFont="1" applyFill="1" applyBorder="1"/>
    <xf numFmtId="0" fontId="64" fillId="0" borderId="55" xfId="0" applyFont="1" applyBorder="1" applyAlignment="1">
      <alignment horizontal="left" vertical="top" wrapText="1"/>
    </xf>
    <xf numFmtId="165" fontId="64" fillId="0" borderId="55" xfId="2" applyNumberFormat="1" applyFont="1" applyFill="1" applyBorder="1"/>
    <xf numFmtId="166" fontId="64" fillId="0" borderId="55" xfId="3" applyNumberFormat="1" applyFont="1" applyFill="1" applyBorder="1"/>
    <xf numFmtId="41" fontId="52" fillId="0" borderId="18" xfId="1" applyNumberFormat="1" applyFont="1" applyBorder="1" applyAlignment="1">
      <alignment horizontal="right" vertical="top"/>
    </xf>
    <xf numFmtId="0" fontId="64" fillId="0" borderId="83" xfId="0" applyFont="1" applyBorder="1" applyAlignment="1">
      <alignment horizontal="left" vertical="top" wrapText="1"/>
    </xf>
    <xf numFmtId="41" fontId="64" fillId="0" borderId="55" xfId="1" applyNumberFormat="1" applyFont="1" applyFill="1" applyBorder="1" applyAlignment="1">
      <alignment vertical="top"/>
    </xf>
    <xf numFmtId="166" fontId="64" fillId="0" borderId="55" xfId="3" applyNumberFormat="1" applyFont="1" applyFill="1" applyBorder="1" applyAlignment="1">
      <alignment horizontal="right" vertical="center"/>
    </xf>
    <xf numFmtId="0" fontId="52" fillId="0" borderId="0" xfId="0" applyFont="1" applyBorder="1" applyAlignment="1">
      <alignment horizontal="left" vertical="top"/>
    </xf>
    <xf numFmtId="42" fontId="0" fillId="0" borderId="0" xfId="0" applyNumberFormat="1"/>
    <xf numFmtId="42" fontId="64" fillId="0" borderId="55" xfId="2" applyNumberFormat="1" applyFont="1" applyFill="1" applyBorder="1"/>
    <xf numFmtId="43" fontId="24" fillId="10" borderId="18" xfId="0" applyNumberFormat="1" applyFont="1" applyFill="1" applyBorder="1" applyAlignment="1">
      <alignment vertical="top"/>
    </xf>
    <xf numFmtId="43" fontId="25" fillId="10" borderId="92" xfId="0" applyNumberFormat="1" applyFont="1" applyFill="1" applyBorder="1" applyAlignment="1">
      <alignment horizontal="right" vertical="top"/>
    </xf>
    <xf numFmtId="43" fontId="25" fillId="10" borderId="108" xfId="0" applyNumberFormat="1" applyFont="1" applyFill="1" applyBorder="1" applyAlignment="1">
      <alignment horizontal="right" vertical="top"/>
    </xf>
    <xf numFmtId="44" fontId="0" fillId="0" borderId="0" xfId="0" applyNumberFormat="1"/>
    <xf numFmtId="43" fontId="0" fillId="0" borderId="0" xfId="1" applyFont="1" applyFill="1"/>
    <xf numFmtId="41" fontId="0" fillId="0" borderId="47" xfId="2" applyNumberFormat="1" applyFont="1" applyFill="1" applyBorder="1" applyAlignment="1">
      <alignment horizontal="right" vertical="top"/>
    </xf>
    <xf numFmtId="41" fontId="0" fillId="0" borderId="18" xfId="2" applyNumberFormat="1" applyFont="1" applyFill="1" applyBorder="1" applyAlignment="1">
      <alignment horizontal="right" vertical="top"/>
    </xf>
    <xf numFmtId="10" fontId="0" fillId="0" borderId="17" xfId="3" applyNumberFormat="1" applyFont="1" applyFill="1" applyBorder="1" applyAlignment="1">
      <alignment horizontal="right" vertical="top"/>
    </xf>
    <xf numFmtId="168" fontId="0" fillId="0" borderId="18" xfId="1" applyNumberFormat="1" applyFont="1" applyFill="1" applyBorder="1" applyAlignment="1">
      <alignment horizontal="right" vertical="top"/>
    </xf>
    <xf numFmtId="166" fontId="3" fillId="3" borderId="3" xfId="3" applyNumberFormat="1" applyFont="1" applyFill="1" applyBorder="1" applyAlignment="1">
      <alignment horizontal="right" vertical="top"/>
    </xf>
    <xf numFmtId="165" fontId="3" fillId="3" borderId="125" xfId="2" applyNumberFormat="1" applyFont="1" applyFill="1" applyBorder="1" applyAlignment="1">
      <alignment horizontal="right" vertical="top"/>
    </xf>
    <xf numFmtId="165" fontId="3" fillId="3" borderId="21" xfId="2" applyNumberFormat="1" applyFont="1" applyFill="1" applyBorder="1" applyAlignment="1">
      <alignment horizontal="right" vertical="top"/>
    </xf>
    <xf numFmtId="166" fontId="3" fillId="3" borderId="62" xfId="3" applyNumberFormat="1" applyFont="1" applyFill="1" applyBorder="1" applyAlignment="1">
      <alignment horizontal="right" vertical="top"/>
    </xf>
    <xf numFmtId="166" fontId="3" fillId="3" borderId="21" xfId="3" applyNumberFormat="1" applyFont="1" applyFill="1" applyBorder="1" applyAlignment="1">
      <alignment horizontal="right" vertical="top"/>
    </xf>
    <xf numFmtId="41" fontId="3" fillId="3" borderId="126" xfId="1" applyNumberFormat="1" applyFont="1" applyFill="1" applyBorder="1" applyAlignment="1">
      <alignment horizontal="right" vertical="top"/>
    </xf>
    <xf numFmtId="41" fontId="3" fillId="3" borderId="21" xfId="1" applyNumberFormat="1" applyFont="1" applyFill="1" applyBorder="1" applyAlignment="1">
      <alignment horizontal="right" vertical="top"/>
    </xf>
    <xf numFmtId="41" fontId="3" fillId="3" borderId="62" xfId="1" applyNumberFormat="1" applyFont="1" applyFill="1" applyBorder="1" applyAlignment="1">
      <alignment horizontal="right" vertical="top"/>
    </xf>
    <xf numFmtId="41" fontId="3" fillId="3" borderId="125" xfId="0" applyNumberFormat="1" applyFont="1" applyFill="1" applyBorder="1" applyAlignment="1">
      <alignment horizontal="right" vertical="top"/>
    </xf>
    <xf numFmtId="166" fontId="3" fillId="3" borderId="13" xfId="3" applyNumberFormat="1" applyFont="1" applyFill="1" applyBorder="1" applyAlignment="1">
      <alignment horizontal="right"/>
    </xf>
    <xf numFmtId="9" fontId="24" fillId="0" borderId="0" xfId="3" applyFont="1"/>
    <xf numFmtId="0" fontId="0" fillId="4" borderId="16" xfId="0" applyFill="1" applyBorder="1" applyAlignment="1">
      <alignment horizontal="left" vertical="center" wrapText="1"/>
    </xf>
    <xf numFmtId="0" fontId="7" fillId="43" borderId="18" xfId="7" applyFont="1" applyFill="1" applyBorder="1" applyAlignment="1">
      <alignment horizontal="center" vertical="center" wrapText="1"/>
    </xf>
    <xf numFmtId="0" fontId="7" fillId="43" borderId="18" xfId="0" applyFont="1" applyFill="1" applyBorder="1" applyAlignment="1">
      <alignment horizontal="center" vertical="center" wrapText="1"/>
    </xf>
    <xf numFmtId="0" fontId="7" fillId="43" borderId="18" xfId="7" quotePrefix="1" applyFont="1" applyFill="1" applyBorder="1" applyAlignment="1">
      <alignment horizontal="center" vertical="center" wrapText="1"/>
    </xf>
    <xf numFmtId="49" fontId="7" fillId="43" borderId="18" xfId="7" applyNumberFormat="1" applyFont="1" applyFill="1" applyBorder="1" applyAlignment="1">
      <alignment horizontal="center" vertical="center" wrapText="1"/>
    </xf>
    <xf numFmtId="0" fontId="9" fillId="0" borderId="129" xfId="7" applyFont="1" applyBorder="1" applyAlignment="1">
      <alignment horizontal="center" vertical="top"/>
    </xf>
    <xf numFmtId="0" fontId="0" fillId="0" borderId="130" xfId="0" applyBorder="1" applyAlignment="1">
      <alignment vertical="top"/>
    </xf>
    <xf numFmtId="0" fontId="0" fillId="0" borderId="116" xfId="0" applyBorder="1" applyAlignment="1">
      <alignment vertical="top"/>
    </xf>
    <xf numFmtId="41" fontId="9" fillId="0" borderId="113" xfId="1" applyNumberFormat="1" applyFont="1" applyBorder="1" applyAlignment="1">
      <alignment horizontal="right" vertical="top"/>
    </xf>
    <xf numFmtId="41" fontId="9" fillId="0" borderId="114" xfId="1" applyNumberFormat="1" applyFont="1" applyBorder="1" applyAlignment="1">
      <alignment horizontal="right" vertical="top" indent="1"/>
    </xf>
    <xf numFmtId="164" fontId="13" fillId="0" borderId="0" xfId="1" applyNumberFormat="1" applyFont="1" applyFill="1" applyBorder="1" applyAlignment="1">
      <alignment horizontal="right" vertical="top"/>
    </xf>
    <xf numFmtId="10" fontId="9" fillId="0" borderId="113" xfId="1" applyNumberFormat="1" applyFont="1" applyFill="1" applyBorder="1" applyAlignment="1">
      <alignment horizontal="right" vertical="top"/>
    </xf>
    <xf numFmtId="0" fontId="25" fillId="0" borderId="88" xfId="0" applyFont="1" applyBorder="1" applyAlignment="1">
      <alignment horizontal="left" vertical="center" wrapText="1"/>
    </xf>
    <xf numFmtId="41" fontId="0" fillId="0" borderId="65" xfId="0" applyNumberFormat="1" applyFill="1" applyBorder="1" applyAlignment="1">
      <alignment horizontal="right" vertical="top"/>
    </xf>
    <xf numFmtId="41" fontId="0" fillId="0" borderId="70" xfId="0" applyNumberFormat="1" applyFill="1" applyBorder="1" applyAlignment="1">
      <alignment horizontal="right" vertical="top"/>
    </xf>
    <xf numFmtId="41" fontId="0" fillId="0" borderId="66" xfId="0" applyNumberFormat="1" applyFill="1" applyBorder="1" applyAlignment="1">
      <alignment horizontal="right" vertical="top"/>
    </xf>
    <xf numFmtId="41" fontId="0" fillId="0" borderId="64" xfId="0" applyNumberFormat="1" applyFill="1" applyBorder="1" applyAlignment="1">
      <alignment horizontal="right" vertical="top"/>
    </xf>
    <xf numFmtId="41" fontId="0" fillId="0" borderId="41" xfId="0" applyNumberFormat="1" applyFill="1" applyBorder="1" applyAlignment="1">
      <alignment horizontal="right" vertical="top"/>
    </xf>
    <xf numFmtId="41" fontId="0" fillId="0" borderId="27" xfId="0" applyNumberFormat="1" applyFill="1" applyBorder="1" applyAlignment="1">
      <alignment horizontal="right" vertical="top"/>
    </xf>
    <xf numFmtId="41" fontId="0" fillId="0" borderId="18" xfId="0" applyNumberFormat="1" applyFill="1" applyBorder="1" applyAlignment="1">
      <alignment horizontal="right" vertical="top"/>
    </xf>
    <xf numFmtId="41" fontId="0" fillId="0" borderId="57" xfId="0" applyNumberFormat="1" applyFill="1" applyBorder="1" applyAlignment="1">
      <alignment horizontal="right" vertical="top"/>
    </xf>
    <xf numFmtId="41" fontId="0" fillId="0" borderId="47" xfId="0" applyNumberFormat="1" applyFill="1" applyBorder="1" applyAlignment="1">
      <alignment horizontal="right" vertical="top"/>
    </xf>
    <xf numFmtId="41" fontId="0" fillId="0" borderId="6" xfId="0" applyNumberFormat="1" applyFill="1" applyBorder="1" applyAlignment="1">
      <alignment horizontal="right" vertical="top"/>
    </xf>
    <xf numFmtId="41" fontId="0" fillId="0" borderId="8" xfId="0" applyNumberFormat="1" applyFill="1" applyBorder="1" applyAlignment="1">
      <alignment horizontal="right" vertical="top"/>
    </xf>
    <xf numFmtId="41" fontId="0" fillId="0" borderId="20" xfId="0" applyNumberFormat="1" applyFill="1" applyBorder="1" applyAlignment="1">
      <alignment horizontal="right" vertical="top"/>
    </xf>
    <xf numFmtId="165" fontId="0" fillId="0" borderId="57" xfId="2" applyNumberFormat="1" applyFont="1" applyFill="1" applyBorder="1" applyAlignment="1">
      <alignment horizontal="right" vertical="top"/>
    </xf>
    <xf numFmtId="165" fontId="0" fillId="0" borderId="26" xfId="2" applyNumberFormat="1" applyFont="1" applyFill="1" applyBorder="1" applyAlignment="1">
      <alignment horizontal="right" vertical="top"/>
    </xf>
    <xf numFmtId="165" fontId="0" fillId="0" borderId="2" xfId="2" applyNumberFormat="1" applyFont="1" applyFill="1" applyBorder="1" applyAlignment="1">
      <alignment horizontal="right" vertical="top"/>
    </xf>
    <xf numFmtId="165" fontId="0" fillId="0" borderId="6" xfId="2" applyNumberFormat="1" applyFont="1" applyFill="1" applyBorder="1" applyAlignment="1">
      <alignment horizontal="right" vertical="top"/>
    </xf>
    <xf numFmtId="165" fontId="0" fillId="0" borderId="20" xfId="2" applyNumberFormat="1" applyFont="1" applyFill="1" applyBorder="1" applyAlignment="1">
      <alignment horizontal="right" vertical="top"/>
    </xf>
    <xf numFmtId="165" fontId="0" fillId="0" borderId="10" xfId="2" applyNumberFormat="1" applyFont="1" applyFill="1" applyBorder="1" applyAlignment="1">
      <alignment horizontal="right" vertical="top"/>
    </xf>
    <xf numFmtId="41" fontId="0" fillId="0" borderId="41" xfId="1" applyNumberFormat="1" applyFont="1" applyFill="1" applyBorder="1" applyAlignment="1">
      <alignment horizontal="right" vertical="top"/>
    </xf>
    <xf numFmtId="41" fontId="0" fillId="0" borderId="26" xfId="0" applyNumberFormat="1" applyFill="1" applyBorder="1" applyAlignment="1">
      <alignment horizontal="right" vertical="top"/>
    </xf>
    <xf numFmtId="41" fontId="0" fillId="0" borderId="0" xfId="1" applyNumberFormat="1" applyFont="1" applyFill="1" applyBorder="1" applyAlignment="1">
      <alignment horizontal="right" vertical="top"/>
    </xf>
    <xf numFmtId="41" fontId="0" fillId="0" borderId="0" xfId="1" applyNumberFormat="1" applyFont="1" applyFill="1" applyBorder="1" applyAlignment="1">
      <alignment horizontal="right" vertical="top" indent="3"/>
    </xf>
    <xf numFmtId="41" fontId="0" fillId="0" borderId="42" xfId="0" applyNumberFormat="1" applyFill="1" applyBorder="1" applyAlignment="1">
      <alignment horizontal="right" vertical="top"/>
    </xf>
    <xf numFmtId="41" fontId="0" fillId="0" borderId="1" xfId="1" applyNumberFormat="1" applyFont="1" applyFill="1" applyBorder="1" applyAlignment="1">
      <alignment horizontal="right" vertical="top"/>
    </xf>
    <xf numFmtId="41" fontId="0" fillId="0" borderId="28" xfId="1" applyNumberFormat="1" applyFont="1" applyFill="1" applyBorder="1" applyAlignment="1">
      <alignment horizontal="right" vertical="top"/>
    </xf>
    <xf numFmtId="41" fontId="0" fillId="0" borderId="7" xfId="1" applyNumberFormat="1" applyFont="1" applyFill="1" applyBorder="1" applyAlignment="1">
      <alignment horizontal="right" vertical="top"/>
    </xf>
    <xf numFmtId="41" fontId="0" fillId="0" borderId="27" xfId="1" applyNumberFormat="1" applyFont="1" applyFill="1" applyBorder="1" applyAlignment="1">
      <alignment horizontal="right" vertical="top"/>
    </xf>
    <xf numFmtId="41" fontId="0" fillId="0" borderId="62" xfId="1" applyNumberFormat="1" applyFont="1" applyFill="1" applyBorder="1" applyAlignment="1">
      <alignment horizontal="right" vertical="top"/>
    </xf>
    <xf numFmtId="42" fontId="25" fillId="0" borderId="18" xfId="0" applyNumberFormat="1" applyFont="1" applyFill="1" applyBorder="1" applyAlignment="1">
      <alignment horizontal="right" vertical="top"/>
    </xf>
    <xf numFmtId="41" fontId="25" fillId="0" borderId="18" xfId="0" applyNumberFormat="1" applyFont="1" applyFill="1" applyBorder="1" applyAlignment="1">
      <alignment horizontal="right" vertical="top"/>
    </xf>
    <xf numFmtId="41" fontId="52" fillId="0" borderId="13" xfId="0" applyNumberFormat="1" applyFont="1" applyFill="1" applyBorder="1" applyAlignment="1">
      <alignment vertical="top"/>
    </xf>
    <xf numFmtId="0" fontId="47" fillId="0" borderId="0" xfId="15" applyFont="1" applyAlignment="1">
      <alignment horizontal="left" vertical="center"/>
    </xf>
    <xf numFmtId="41" fontId="0" fillId="0" borderId="21" xfId="0" applyNumberFormat="1" applyFill="1" applyBorder="1" applyAlignment="1">
      <alignment horizontal="right" vertical="top"/>
    </xf>
    <xf numFmtId="0" fontId="3" fillId="0" borderId="0" xfId="0" applyFont="1" applyFill="1" applyAlignment="1">
      <alignment horizontal="center" vertical="center"/>
    </xf>
    <xf numFmtId="0" fontId="0" fillId="0" borderId="9" xfId="0" applyFill="1" applyBorder="1" applyAlignment="1">
      <alignment horizontal="left" vertical="center" wrapText="1"/>
    </xf>
    <xf numFmtId="0" fontId="0" fillId="0" borderId="28" xfId="0" applyFill="1" applyBorder="1" applyAlignment="1">
      <alignment vertical="center" wrapText="1"/>
    </xf>
    <xf numFmtId="0" fontId="0" fillId="0" borderId="28" xfId="0" applyFill="1" applyBorder="1" applyAlignment="1">
      <alignment horizontal="left" vertical="center" wrapText="1"/>
    </xf>
    <xf numFmtId="0" fontId="0" fillId="0" borderId="5" xfId="0" applyFill="1" applyBorder="1" applyAlignment="1">
      <alignment horizontal="left" vertical="center" wrapText="1"/>
    </xf>
    <xf numFmtId="0" fontId="0" fillId="0" borderId="50" xfId="0" applyFill="1" applyBorder="1" applyAlignment="1">
      <alignment horizontal="left" vertical="center" wrapText="1"/>
    </xf>
    <xf numFmtId="0" fontId="0" fillId="0" borderId="49" xfId="0" applyFill="1" applyBorder="1" applyAlignment="1">
      <alignment horizontal="left" vertical="center" wrapText="1"/>
    </xf>
    <xf numFmtId="41" fontId="0" fillId="0" borderId="78" xfId="0" applyNumberFormat="1" applyFill="1" applyBorder="1" applyAlignment="1">
      <alignment horizontal="right" vertical="top"/>
    </xf>
    <xf numFmtId="0" fontId="0" fillId="0" borderId="44" xfId="0" applyFill="1" applyBorder="1" applyAlignment="1">
      <alignment horizontal="left" vertical="center" wrapText="1"/>
    </xf>
    <xf numFmtId="0" fontId="0" fillId="0" borderId="56" xfId="0" applyFill="1" applyBorder="1" applyAlignment="1">
      <alignment horizontal="left" vertical="center" wrapText="1"/>
    </xf>
    <xf numFmtId="0" fontId="0" fillId="0" borderId="26" xfId="0" applyFill="1" applyBorder="1" applyAlignment="1">
      <alignment horizontal="left" vertical="center" wrapText="1"/>
    </xf>
    <xf numFmtId="0" fontId="0" fillId="0" borderId="53" xfId="0" applyFill="1" applyBorder="1" applyAlignment="1">
      <alignment horizontal="left" vertical="center" wrapText="1"/>
    </xf>
    <xf numFmtId="41" fontId="0" fillId="0" borderId="4" xfId="1" applyNumberFormat="1" applyFont="1" applyFill="1" applyBorder="1" applyAlignment="1">
      <alignment horizontal="right" vertical="top"/>
    </xf>
    <xf numFmtId="41" fontId="52" fillId="0" borderId="23" xfId="1" applyNumberFormat="1" applyFont="1" applyFill="1" applyBorder="1" applyAlignment="1">
      <alignment wrapText="1"/>
    </xf>
    <xf numFmtId="0" fontId="76" fillId="0" borderId="0" xfId="0" applyFont="1" applyAlignment="1">
      <alignment horizontal="left" vertical="top"/>
    </xf>
    <xf numFmtId="0" fontId="24" fillId="0" borderId="0" xfId="0" applyFont="1"/>
    <xf numFmtId="0" fontId="25" fillId="0" borderId="0" xfId="0" quotePrefix="1" applyFont="1"/>
    <xf numFmtId="0" fontId="25" fillId="0" borderId="0" xfId="0" applyFont="1" applyAlignment="1">
      <alignment vertical="top"/>
    </xf>
    <xf numFmtId="0" fontId="25" fillId="0" borderId="18" xfId="15" applyFont="1" applyBorder="1" applyAlignment="1">
      <alignment horizontal="left" vertical="center"/>
    </xf>
    <xf numFmtId="0" fontId="0" fillId="0" borderId="18" xfId="15" applyFont="1" applyBorder="1" applyAlignment="1">
      <alignment horizontal="left" vertical="center"/>
    </xf>
    <xf numFmtId="167" fontId="25" fillId="0" borderId="24" xfId="15" applyNumberFormat="1" applyFont="1" applyBorder="1"/>
    <xf numFmtId="166" fontId="3" fillId="0" borderId="69" xfId="3" applyNumberFormat="1" applyFont="1" applyFill="1" applyBorder="1" applyAlignment="1">
      <alignment horizontal="right" vertical="top"/>
    </xf>
    <xf numFmtId="171" fontId="0" fillId="0" borderId="0" xfId="0" applyNumberFormat="1"/>
    <xf numFmtId="41" fontId="0" fillId="0" borderId="32" xfId="0" applyNumberFormat="1" applyFill="1" applyBorder="1" applyAlignment="1">
      <alignment horizontal="right" vertical="top"/>
    </xf>
    <xf numFmtId="0" fontId="25" fillId="0" borderId="85" xfId="0" applyFont="1" applyBorder="1" applyAlignment="1">
      <alignment horizontal="left" vertical="center" wrapText="1"/>
    </xf>
    <xf numFmtId="0" fontId="25" fillId="0" borderId="86" xfId="0" applyFont="1" applyBorder="1" applyAlignment="1">
      <alignment horizontal="left" vertical="center" wrapText="1"/>
    </xf>
    <xf numFmtId="2" fontId="25" fillId="0" borderId="18" xfId="0" applyNumberFormat="1" applyFont="1" applyBorder="1" applyAlignment="1">
      <alignment vertical="top"/>
    </xf>
    <xf numFmtId="164" fontId="24" fillId="10" borderId="18" xfId="0" applyNumberFormat="1" applyFont="1" applyFill="1" applyBorder="1" applyAlignment="1">
      <alignment vertical="top"/>
    </xf>
    <xf numFmtId="2" fontId="24" fillId="10" borderId="18" xfId="0" applyNumberFormat="1" applyFont="1" applyFill="1" applyBorder="1" applyAlignment="1">
      <alignment vertical="top"/>
    </xf>
    <xf numFmtId="164" fontId="24" fillId="10" borderId="18" xfId="1" applyNumberFormat="1" applyFont="1" applyFill="1" applyBorder="1" applyAlignment="1">
      <alignment vertical="top"/>
    </xf>
    <xf numFmtId="41" fontId="0" fillId="0" borderId="41" xfId="1" quotePrefix="1" applyNumberFormat="1" applyFont="1" applyFill="1" applyBorder="1" applyAlignment="1">
      <alignment horizontal="right" vertical="top"/>
    </xf>
    <xf numFmtId="0" fontId="29" fillId="2" borderId="18" xfId="0" applyFont="1" applyFill="1" applyBorder="1" applyAlignment="1">
      <alignment horizontal="center" vertical="center" wrapText="1"/>
    </xf>
    <xf numFmtId="43" fontId="25" fillId="0" borderId="18" xfId="0" applyNumberFormat="1" applyFont="1" applyBorder="1" applyAlignment="1">
      <alignment vertical="top"/>
    </xf>
    <xf numFmtId="0" fontId="7" fillId="0" borderId="0" xfId="0" applyFont="1"/>
    <xf numFmtId="0" fontId="3" fillId="39" borderId="18" xfId="0" applyFont="1" applyFill="1" applyBorder="1" applyAlignment="1" applyProtection="1">
      <alignment horizontal="center" vertical="center"/>
      <protection hidden="1"/>
    </xf>
    <xf numFmtId="0" fontId="3" fillId="39" borderId="18" xfId="134" applyFont="1" applyFill="1" applyBorder="1" applyAlignment="1">
      <alignment horizontal="center" vertical="center"/>
    </xf>
    <xf numFmtId="0" fontId="7" fillId="39" borderId="18" xfId="133" applyFont="1" applyFill="1" applyBorder="1" applyAlignment="1">
      <alignment horizontal="center" vertical="center" wrapText="1"/>
    </xf>
    <xf numFmtId="0" fontId="7" fillId="0" borderId="18" xfId="0" applyFont="1" applyBorder="1"/>
    <xf numFmtId="42" fontId="0" fillId="0" borderId="18" xfId="0" applyNumberFormat="1" applyBorder="1"/>
    <xf numFmtId="167" fontId="0" fillId="0" borderId="18" xfId="0" applyNumberFormat="1" applyBorder="1"/>
    <xf numFmtId="43" fontId="0" fillId="0" borderId="0" xfId="1" applyNumberFormat="1" applyFont="1" applyFill="1"/>
    <xf numFmtId="166" fontId="24" fillId="8" borderId="18" xfId="3" applyNumberFormat="1" applyFont="1" applyFill="1" applyBorder="1" applyAlignment="1">
      <alignment vertical="top"/>
    </xf>
    <xf numFmtId="166" fontId="25" fillId="0" borderId="18" xfId="3" applyNumberFormat="1" applyFont="1" applyFill="1" applyBorder="1" applyAlignment="1">
      <alignment horizontal="right" vertical="top"/>
    </xf>
    <xf numFmtId="164" fontId="25" fillId="0" borderId="18" xfId="0" applyNumberFormat="1" applyFont="1" applyFill="1" applyBorder="1"/>
    <xf numFmtId="164" fontId="25" fillId="0" borderId="18" xfId="1" applyNumberFormat="1" applyFont="1" applyFill="1" applyBorder="1" applyAlignment="1">
      <alignment horizontal="right" vertical="top"/>
    </xf>
    <xf numFmtId="42" fontId="4" fillId="0" borderId="0" xfId="0" applyNumberFormat="1" applyFont="1" applyFill="1" applyAlignment="1">
      <alignment horizontal="left" vertical="center"/>
    </xf>
    <xf numFmtId="169" fontId="0" fillId="0" borderId="0" xfId="0" applyNumberFormat="1" applyAlignment="1">
      <alignment vertical="top"/>
    </xf>
    <xf numFmtId="169" fontId="0" fillId="0" borderId="0" xfId="0" applyNumberFormat="1" applyFont="1"/>
    <xf numFmtId="42" fontId="0" fillId="0" borderId="0" xfId="0" applyNumberFormat="1" applyFont="1" applyFill="1" applyBorder="1" applyAlignment="1">
      <alignment horizontal="left" vertical="top" wrapText="1" indent="2"/>
    </xf>
    <xf numFmtId="42" fontId="1" fillId="0" borderId="0" xfId="0" applyNumberFormat="1" applyFont="1" applyAlignment="1">
      <alignment vertical="top"/>
    </xf>
    <xf numFmtId="0" fontId="3" fillId="0" borderId="0" xfId="0" applyFont="1" applyAlignment="1">
      <alignment vertical="top"/>
    </xf>
    <xf numFmtId="169" fontId="3" fillId="0" borderId="0" xfId="0" applyNumberFormat="1" applyFont="1" applyAlignment="1">
      <alignment vertical="top"/>
    </xf>
    <xf numFmtId="166" fontId="3" fillId="0" borderId="0" xfId="0" applyNumberFormat="1" applyFont="1" applyAlignment="1">
      <alignment horizontal="center" vertical="top"/>
    </xf>
    <xf numFmtId="169" fontId="3" fillId="0" borderId="63" xfId="0" applyNumberFormat="1" applyFont="1" applyBorder="1" applyAlignment="1">
      <alignment vertical="top"/>
    </xf>
    <xf numFmtId="169" fontId="3" fillId="0" borderId="115" xfId="0" applyNumberFormat="1" applyFont="1" applyBorder="1" applyAlignment="1">
      <alignment vertical="top"/>
    </xf>
    <xf numFmtId="172" fontId="3" fillId="0" borderId="27" xfId="3" applyNumberFormat="1" applyFont="1" applyBorder="1" applyAlignment="1">
      <alignment vertical="top"/>
    </xf>
    <xf numFmtId="172" fontId="3" fillId="0" borderId="27" xfId="0" applyNumberFormat="1" applyFont="1" applyBorder="1" applyAlignment="1">
      <alignment vertical="top"/>
    </xf>
    <xf numFmtId="0" fontId="1" fillId="0" borderId="0" xfId="0" applyFont="1" applyFill="1" applyAlignment="1">
      <alignment vertical="top"/>
    </xf>
    <xf numFmtId="42" fontId="1" fillId="0" borderId="0" xfId="0" applyNumberFormat="1" applyFont="1" applyFill="1" applyAlignment="1">
      <alignment vertical="top"/>
    </xf>
    <xf numFmtId="42" fontId="3" fillId="0" borderId="26" xfId="0" applyNumberFormat="1" applyFont="1" applyFill="1" applyBorder="1" applyAlignment="1">
      <alignment vertical="top"/>
    </xf>
    <xf numFmtId="42" fontId="3" fillId="0" borderId="27" xfId="0" applyNumberFormat="1" applyFont="1" applyFill="1" applyBorder="1" applyAlignment="1">
      <alignment vertical="top"/>
    </xf>
    <xf numFmtId="0" fontId="3" fillId="0" borderId="116" xfId="0" applyFont="1" applyBorder="1" applyAlignment="1">
      <alignment vertical="top"/>
    </xf>
    <xf numFmtId="169" fontId="3" fillId="0" borderId="127" xfId="3" applyNumberFormat="1" applyFont="1" applyFill="1" applyBorder="1" applyAlignment="1">
      <alignment vertical="top"/>
    </xf>
    <xf numFmtId="169" fontId="3" fillId="0" borderId="116" xfId="0" applyNumberFormat="1" applyFont="1" applyBorder="1" applyAlignment="1">
      <alignment vertical="top"/>
    </xf>
    <xf numFmtId="172" fontId="3" fillId="0" borderId="116" xfId="0" applyNumberFormat="1" applyFont="1" applyBorder="1" applyAlignment="1">
      <alignment vertical="top"/>
    </xf>
    <xf numFmtId="169" fontId="3" fillId="0" borderId="128" xfId="0" applyNumberFormat="1" applyFont="1" applyBorder="1" applyAlignment="1">
      <alignment vertical="top"/>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wrapText="1"/>
    </xf>
    <xf numFmtId="42" fontId="0" fillId="0" borderId="0" xfId="2" applyNumberFormat="1" applyFont="1" applyFill="1"/>
    <xf numFmtId="42" fontId="1" fillId="0" borderId="0" xfId="2" applyNumberFormat="1" applyFont="1" applyFill="1"/>
    <xf numFmtId="42" fontId="22" fillId="2" borderId="32" xfId="0" applyNumberFormat="1" applyFont="1" applyFill="1" applyBorder="1" applyAlignment="1">
      <alignment horizontal="center" vertical="center"/>
    </xf>
    <xf numFmtId="42" fontId="22" fillId="2" borderId="18" xfId="1" applyNumberFormat="1" applyFont="1" applyFill="1" applyBorder="1" applyAlignment="1">
      <alignment horizontal="center" vertical="center"/>
    </xf>
    <xf numFmtId="42" fontId="22" fillId="2" borderId="18" xfId="0" applyNumberFormat="1" applyFont="1" applyFill="1" applyBorder="1" applyAlignment="1">
      <alignment horizontal="center" vertical="center"/>
    </xf>
    <xf numFmtId="0" fontId="52" fillId="0" borderId="64" xfId="0" applyFont="1" applyFill="1" applyBorder="1" applyAlignment="1">
      <alignment horizontal="left" vertical="top" wrapText="1"/>
    </xf>
    <xf numFmtId="42" fontId="52" fillId="0" borderId="32" xfId="0" applyNumberFormat="1" applyFont="1" applyFill="1" applyBorder="1" applyAlignment="1">
      <alignment wrapText="1"/>
    </xf>
    <xf numFmtId="0" fontId="27" fillId="0" borderId="35" xfId="0" applyFont="1" applyBorder="1" applyAlignment="1">
      <alignment horizontal="left" vertical="top" wrapText="1"/>
    </xf>
    <xf numFmtId="0" fontId="0" fillId="0" borderId="27" xfId="0" applyBorder="1" applyAlignment="1">
      <alignment horizontal="left" vertical="top" wrapText="1"/>
    </xf>
    <xf numFmtId="0" fontId="0" fillId="0" borderId="32" xfId="0" applyBorder="1" applyAlignment="1">
      <alignment horizontal="left" vertical="top" wrapText="1"/>
    </xf>
    <xf numFmtId="0" fontId="4" fillId="0" borderId="0" xfId="0" applyFont="1" applyAlignment="1">
      <alignment horizontal="left" vertical="center"/>
    </xf>
    <xf numFmtId="0" fontId="52" fillId="0" borderId="83" xfId="0" applyFont="1" applyBorder="1" applyAlignment="1">
      <alignment horizontal="left" vertical="top" wrapText="1"/>
    </xf>
    <xf numFmtId="0" fontId="52" fillId="0" borderId="55" xfId="0" applyFont="1" applyBorder="1" applyAlignment="1">
      <alignment horizontal="left" vertical="top" wrapText="1"/>
    </xf>
    <xf numFmtId="0" fontId="52" fillId="0" borderId="30" xfId="0" applyFont="1" applyBorder="1" applyAlignment="1">
      <alignment horizontal="left" vertical="top" wrapText="1"/>
    </xf>
    <xf numFmtId="0" fontId="52" fillId="0" borderId="82" xfId="0" applyFont="1" applyBorder="1" applyAlignment="1">
      <alignment horizontal="left" vertical="top" wrapText="1"/>
    </xf>
    <xf numFmtId="0" fontId="52" fillId="0" borderId="116" xfId="0" applyFont="1" applyBorder="1" applyAlignment="1">
      <alignment horizontal="left" vertical="top" wrapText="1"/>
    </xf>
    <xf numFmtId="0" fontId="52" fillId="0" borderId="23" xfId="0" applyFont="1" applyBorder="1" applyAlignment="1">
      <alignment horizontal="left" vertical="top" wrapText="1"/>
    </xf>
    <xf numFmtId="0" fontId="4" fillId="0" borderId="116" xfId="0" applyFont="1" applyBorder="1" applyAlignment="1">
      <alignment horizontal="left" vertical="center"/>
    </xf>
    <xf numFmtId="0" fontId="52" fillId="0" borderId="51" xfId="0" applyFont="1" applyBorder="1" applyAlignment="1">
      <alignment horizontal="left" vertical="top" wrapText="1"/>
    </xf>
    <xf numFmtId="0" fontId="52" fillId="0" borderId="0" xfId="0" applyFont="1" applyAlignment="1">
      <alignment horizontal="left" vertical="top" wrapText="1"/>
    </xf>
    <xf numFmtId="0" fontId="52" fillId="0" borderId="16" xfId="0" applyFont="1" applyBorder="1" applyAlignment="1">
      <alignment horizontal="left" vertical="top" wrapText="1"/>
    </xf>
    <xf numFmtId="0" fontId="52" fillId="0" borderId="35" xfId="0" applyFont="1" applyBorder="1" applyAlignment="1">
      <alignment horizontal="left" vertical="top" wrapText="1"/>
    </xf>
    <xf numFmtId="0" fontId="52" fillId="0" borderId="27" xfId="0" applyFont="1" applyBorder="1" applyAlignment="1">
      <alignment horizontal="left" vertical="top" wrapText="1"/>
    </xf>
    <xf numFmtId="0" fontId="52" fillId="0" borderId="32" xfId="0" applyFont="1" applyBorder="1" applyAlignment="1">
      <alignment horizontal="left" vertical="top" wrapText="1"/>
    </xf>
    <xf numFmtId="0" fontId="52" fillId="0" borderId="82" xfId="0" applyFont="1" applyBorder="1" applyAlignment="1">
      <alignment horizontal="left" vertical="top"/>
    </xf>
    <xf numFmtId="0" fontId="52" fillId="0" borderId="116" xfId="0" applyFont="1" applyBorder="1" applyAlignment="1">
      <alignment horizontal="left" vertical="top"/>
    </xf>
    <xf numFmtId="0" fontId="52" fillId="0" borderId="23" xfId="0" applyFont="1" applyBorder="1" applyAlignment="1">
      <alignment horizontal="left" vertical="top"/>
    </xf>
    <xf numFmtId="0" fontId="77" fillId="0" borderId="51" xfId="0" applyFont="1" applyBorder="1" applyAlignment="1">
      <alignment horizontal="left" vertical="top"/>
    </xf>
    <xf numFmtId="0" fontId="77" fillId="0" borderId="0" xfId="0" applyFont="1" applyAlignment="1">
      <alignment horizontal="left" vertical="top"/>
    </xf>
    <xf numFmtId="0" fontId="51" fillId="0" borderId="0" xfId="0" applyFont="1" applyAlignment="1">
      <alignment horizontal="left" vertical="top" wrapText="1"/>
    </xf>
    <xf numFmtId="0" fontId="25" fillId="0" borderId="86" xfId="0" applyFont="1" applyBorder="1" applyAlignment="1">
      <alignment horizontal="left" vertical="center"/>
    </xf>
    <xf numFmtId="0" fontId="24" fillId="12" borderId="120" xfId="0" applyFont="1" applyFill="1" applyBorder="1" applyAlignment="1">
      <alignment horizontal="left" vertical="center" wrapText="1" indent="15"/>
    </xf>
    <xf numFmtId="0" fontId="24" fillId="12" borderId="121" xfId="0" applyFont="1" applyFill="1" applyBorder="1" applyAlignment="1">
      <alignment horizontal="left" vertical="center" wrapText="1" indent="15"/>
    </xf>
    <xf numFmtId="0" fontId="24" fillId="10" borderId="89" xfId="0" applyFont="1" applyFill="1" applyBorder="1" applyAlignment="1">
      <alignment horizontal="right" vertical="top"/>
    </xf>
    <xf numFmtId="0" fontId="24" fillId="10" borderId="90" xfId="0" applyFont="1" applyFill="1" applyBorder="1" applyAlignment="1">
      <alignment horizontal="right" vertical="top"/>
    </xf>
    <xf numFmtId="0" fontId="24" fillId="10" borderId="91" xfId="0" applyFont="1" applyFill="1" applyBorder="1" applyAlignment="1">
      <alignment horizontal="right" vertical="top"/>
    </xf>
    <xf numFmtId="0" fontId="24" fillId="11" borderId="2" xfId="0" applyFont="1" applyFill="1" applyBorder="1" applyAlignment="1">
      <alignment horizontal="left"/>
    </xf>
    <xf numFmtId="0" fontId="24" fillId="11" borderId="4" xfId="0" applyFont="1" applyFill="1" applyBorder="1" applyAlignment="1">
      <alignment horizontal="left"/>
    </xf>
    <xf numFmtId="0" fontId="24" fillId="11" borderId="3" xfId="0" applyFont="1" applyFill="1" applyBorder="1" applyAlignment="1">
      <alignment horizontal="left"/>
    </xf>
    <xf numFmtId="0" fontId="25" fillId="0" borderId="117" xfId="0" applyFont="1" applyBorder="1" applyAlignment="1">
      <alignment horizontal="left" vertical="center" wrapText="1"/>
    </xf>
    <xf numFmtId="0" fontId="25" fillId="0" borderId="87" xfId="0" applyFont="1" applyBorder="1" applyAlignment="1">
      <alignment horizontal="left" vertical="center" wrapText="1"/>
    </xf>
    <xf numFmtId="0" fontId="25" fillId="0" borderId="85" xfId="0" applyFont="1" applyBorder="1" applyAlignment="1">
      <alignment horizontal="left" vertical="center" wrapText="1"/>
    </xf>
    <xf numFmtId="0" fontId="24" fillId="12" borderId="118" xfId="0" applyFont="1" applyFill="1" applyBorder="1" applyAlignment="1">
      <alignment horizontal="left" vertical="center" wrapText="1" indent="15"/>
    </xf>
    <xf numFmtId="0" fontId="24" fillId="12" borderId="119" xfId="0" applyFont="1" applyFill="1" applyBorder="1" applyAlignment="1">
      <alignment horizontal="left" vertical="center" wrapText="1" indent="15"/>
    </xf>
    <xf numFmtId="0" fontId="25" fillId="0" borderId="86" xfId="0" applyFont="1" applyBorder="1" applyAlignment="1">
      <alignment horizontal="left" vertical="center" wrapText="1"/>
    </xf>
    <xf numFmtId="0" fontId="77" fillId="0" borderId="0" xfId="0" applyFont="1" applyAlignment="1">
      <alignment horizontal="left" vertical="top" wrapText="1"/>
    </xf>
    <xf numFmtId="0" fontId="24" fillId="10" borderId="122" xfId="0" applyFont="1" applyFill="1" applyBorder="1" applyAlignment="1">
      <alignment horizontal="right" vertical="top"/>
    </xf>
    <xf numFmtId="0" fontId="24" fillId="10" borderId="123" xfId="0" applyFont="1" applyFill="1" applyBorder="1" applyAlignment="1">
      <alignment horizontal="right" vertical="top"/>
    </xf>
    <xf numFmtId="0" fontId="24" fillId="10" borderId="124" xfId="0" applyFont="1" applyFill="1" applyBorder="1" applyAlignment="1">
      <alignment horizontal="right" vertical="top"/>
    </xf>
    <xf numFmtId="0" fontId="25" fillId="0" borderId="88" xfId="0" applyFont="1" applyBorder="1" applyAlignment="1">
      <alignment horizontal="left" vertical="center"/>
    </xf>
    <xf numFmtId="0" fontId="25" fillId="0" borderId="87" xfId="0" applyFont="1" applyBorder="1" applyAlignment="1">
      <alignment horizontal="left" vertical="center"/>
    </xf>
    <xf numFmtId="0" fontId="25" fillId="0" borderId="85" xfId="0" applyFont="1" applyBorder="1" applyAlignment="1">
      <alignment horizontal="left" vertical="center"/>
    </xf>
    <xf numFmtId="42" fontId="3" fillId="0" borderId="0" xfId="0" applyNumberFormat="1" applyFont="1" applyFill="1" applyBorder="1" applyAlignment="1">
      <alignment horizontal="center" vertical="center" wrapText="1"/>
    </xf>
    <xf numFmtId="42" fontId="22" fillId="2" borderId="32" xfId="0" applyNumberFormat="1" applyFont="1" applyFill="1" applyBorder="1" applyAlignment="1">
      <alignment horizontal="center" vertical="center"/>
    </xf>
    <xf numFmtId="42" fontId="22" fillId="2" borderId="18" xfId="0" applyNumberFormat="1" applyFont="1" applyFill="1" applyBorder="1" applyAlignment="1">
      <alignment horizontal="center" vertical="center"/>
    </xf>
    <xf numFmtId="0" fontId="7" fillId="44" borderId="18" xfId="133" applyFont="1" applyFill="1" applyBorder="1" applyAlignment="1">
      <alignment horizontal="center" vertical="center"/>
    </xf>
    <xf numFmtId="0" fontId="7" fillId="44" borderId="35" xfId="133" applyFont="1" applyFill="1" applyBorder="1" applyAlignment="1">
      <alignment horizontal="center" vertical="center"/>
    </xf>
    <xf numFmtId="0" fontId="7" fillId="44" borderId="32" xfId="133" applyFont="1" applyFill="1" applyBorder="1" applyAlignment="1">
      <alignment horizontal="center" vertical="center"/>
    </xf>
    <xf numFmtId="0" fontId="4" fillId="0" borderId="43" xfId="0" applyFont="1" applyBorder="1" applyAlignment="1">
      <alignment horizontal="left" vertical="top"/>
    </xf>
    <xf numFmtId="6" fontId="52" fillId="0" borderId="51" xfId="0" applyNumberFormat="1" applyFont="1" applyFill="1" applyBorder="1" applyAlignment="1">
      <alignment horizontal="left" vertical="top" wrapText="1"/>
    </xf>
    <xf numFmtId="6" fontId="52" fillId="0" borderId="0" xfId="0" applyNumberFormat="1" applyFont="1" applyFill="1" applyBorder="1" applyAlignment="1">
      <alignment horizontal="left" vertical="top"/>
    </xf>
    <xf numFmtId="6" fontId="52" fillId="0" borderId="16" xfId="0" applyNumberFormat="1" applyFont="1" applyFill="1" applyBorder="1" applyAlignment="1">
      <alignment horizontal="left" vertical="top"/>
    </xf>
    <xf numFmtId="6" fontId="52" fillId="0" borderId="51" xfId="0" applyNumberFormat="1" applyFont="1" applyBorder="1" applyAlignment="1">
      <alignment horizontal="left" vertical="top"/>
    </xf>
    <xf numFmtId="6" fontId="52" fillId="0" borderId="0" xfId="0" applyNumberFormat="1" applyFont="1" applyBorder="1" applyAlignment="1">
      <alignment horizontal="left" vertical="top"/>
    </xf>
    <xf numFmtId="6" fontId="52" fillId="0" borderId="16" xfId="0" applyNumberFormat="1" applyFont="1" applyBorder="1" applyAlignment="1">
      <alignment horizontal="left" vertical="top"/>
    </xf>
    <xf numFmtId="0" fontId="5" fillId="2" borderId="4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57" xfId="0" applyBorder="1" applyAlignment="1">
      <alignment horizontal="left" vertical="center" wrapText="1"/>
    </xf>
    <xf numFmtId="0" fontId="0" fillId="0" borderId="54" xfId="0" applyBorder="1" applyAlignment="1">
      <alignment horizontal="lef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3" fillId="3" borderId="63" xfId="0" applyFont="1" applyFill="1" applyBorder="1" applyAlignment="1">
      <alignment horizontal="left" vertical="top"/>
    </xf>
    <xf numFmtId="0" fontId="3" fillId="3" borderId="12" xfId="0" applyFont="1" applyFill="1" applyBorder="1" applyAlignment="1">
      <alignment horizontal="left" vertical="top"/>
    </xf>
    <xf numFmtId="0" fontId="3" fillId="3" borderId="15" xfId="0" applyFont="1" applyFill="1" applyBorder="1" applyAlignment="1">
      <alignment horizontal="left" vertical="top"/>
    </xf>
    <xf numFmtId="0" fontId="3" fillId="3" borderId="127" xfId="0" applyFont="1" applyFill="1" applyBorder="1" applyAlignment="1">
      <alignment horizontal="left" vertical="top"/>
    </xf>
    <xf numFmtId="0" fontId="3" fillId="3" borderId="128" xfId="0" applyFont="1" applyFill="1" applyBorder="1" applyAlignment="1">
      <alignment horizontal="left" vertical="top"/>
    </xf>
    <xf numFmtId="0" fontId="3" fillId="3" borderId="2" xfId="0" applyFont="1" applyFill="1" applyBorder="1" applyAlignment="1">
      <alignment horizontal="right" vertical="top" indent="1"/>
    </xf>
    <xf numFmtId="0" fontId="3" fillId="3" borderId="3" xfId="0" applyFont="1" applyFill="1" applyBorder="1" applyAlignment="1">
      <alignment horizontal="right" vertical="top" indent="1"/>
    </xf>
    <xf numFmtId="0" fontId="3" fillId="3" borderId="2" xfId="0" applyFont="1" applyFill="1" applyBorder="1" applyAlignment="1">
      <alignment horizontal="right" vertical="center" indent="1"/>
    </xf>
    <xf numFmtId="0" fontId="3" fillId="3" borderId="3" xfId="0" applyFont="1" applyFill="1" applyBorder="1" applyAlignment="1">
      <alignment horizontal="right" vertical="center" indent="1"/>
    </xf>
    <xf numFmtId="0" fontId="3" fillId="3" borderId="2" xfId="0" applyFont="1" applyFill="1" applyBorder="1" applyAlignment="1">
      <alignment horizontal="right" vertical="center" wrapText="1" indent="1"/>
    </xf>
    <xf numFmtId="0" fontId="3" fillId="3" borderId="3" xfId="0" applyFont="1" applyFill="1" applyBorder="1" applyAlignment="1">
      <alignment horizontal="right" vertical="center" wrapText="1" indent="1"/>
    </xf>
    <xf numFmtId="0" fontId="10" fillId="6" borderId="57"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70" fillId="0" borderId="51" xfId="0" applyFont="1" applyBorder="1" applyAlignment="1">
      <alignment horizontal="left"/>
    </xf>
    <xf numFmtId="0" fontId="70" fillId="0" borderId="0" xfId="0" applyFont="1" applyAlignment="1">
      <alignment horizontal="left"/>
    </xf>
    <xf numFmtId="0" fontId="70" fillId="0" borderId="16" xfId="0" applyFont="1" applyBorder="1" applyAlignment="1">
      <alignment horizontal="left"/>
    </xf>
    <xf numFmtId="0" fontId="52" fillId="0" borderId="83" xfId="0" applyFont="1" applyBorder="1" applyAlignment="1">
      <alignment horizontal="left"/>
    </xf>
    <xf numFmtId="0" fontId="52" fillId="0" borderId="55" xfId="0" applyFont="1" applyBorder="1" applyAlignment="1">
      <alignment horizontal="left"/>
    </xf>
    <xf numFmtId="0" fontId="52" fillId="0" borderId="30" xfId="0" applyFont="1" applyBorder="1" applyAlignment="1">
      <alignment horizontal="left"/>
    </xf>
    <xf numFmtId="0" fontId="26" fillId="0" borderId="83" xfId="0" applyFont="1" applyBorder="1" applyAlignment="1">
      <alignment horizontal="left" vertical="top"/>
    </xf>
    <xf numFmtId="0" fontId="26" fillId="0" borderId="55" xfId="0" applyFont="1" applyBorder="1" applyAlignment="1">
      <alignment horizontal="left" vertical="top"/>
    </xf>
    <xf numFmtId="0" fontId="26" fillId="0" borderId="30" xfId="0" applyFont="1" applyBorder="1" applyAlignment="1">
      <alignment horizontal="left" vertical="top"/>
    </xf>
    <xf numFmtId="0" fontId="25" fillId="0" borderId="82" xfId="0" applyFont="1" applyBorder="1" applyAlignment="1">
      <alignment horizontal="left" vertical="top"/>
    </xf>
    <xf numFmtId="0" fontId="25" fillId="0" borderId="116" xfId="0" applyFont="1" applyBorder="1" applyAlignment="1">
      <alignment horizontal="left" vertical="top"/>
    </xf>
    <xf numFmtId="0" fontId="25" fillId="0" borderId="23" xfId="0" applyFont="1" applyBorder="1" applyAlignment="1">
      <alignment horizontal="left" vertical="top"/>
    </xf>
    <xf numFmtId="0" fontId="47" fillId="0" borderId="116" xfId="0" applyFont="1" applyBorder="1" applyAlignment="1">
      <alignment horizontal="left" vertical="center"/>
    </xf>
    <xf numFmtId="41" fontId="24" fillId="3" borderId="35" xfId="0" applyNumberFormat="1" applyFont="1" applyFill="1" applyBorder="1" applyAlignment="1">
      <alignment horizontal="center" vertical="top"/>
    </xf>
    <xf numFmtId="41" fontId="24" fillId="3" borderId="27" xfId="0" applyNumberFormat="1" applyFont="1" applyFill="1" applyBorder="1" applyAlignment="1">
      <alignment horizontal="center" vertical="top"/>
    </xf>
    <xf numFmtId="41" fontId="24" fillId="3" borderId="32" xfId="0" applyNumberFormat="1" applyFont="1" applyFill="1" applyBorder="1" applyAlignment="1">
      <alignment horizontal="center" vertical="top"/>
    </xf>
    <xf numFmtId="0" fontId="25" fillId="4" borderId="31" xfId="0" applyFont="1" applyFill="1" applyBorder="1" applyAlignment="1">
      <alignment horizontal="left" vertical="center"/>
    </xf>
    <xf numFmtId="0" fontId="25" fillId="4" borderId="17" xfId="0" applyFont="1" applyFill="1" applyBorder="1" applyAlignment="1">
      <alignment horizontal="left" vertical="center"/>
    </xf>
    <xf numFmtId="0" fontId="25" fillId="4" borderId="24" xfId="0" applyFont="1" applyFill="1" applyBorder="1" applyAlignment="1">
      <alignment horizontal="left" vertical="center"/>
    </xf>
    <xf numFmtId="0" fontId="25" fillId="2" borderId="18" xfId="0" applyFont="1" applyFill="1" applyBorder="1" applyAlignment="1">
      <alignment horizontal="center" vertical="center" wrapText="1"/>
    </xf>
    <xf numFmtId="0" fontId="24" fillId="3" borderId="18" xfId="0" applyFont="1" applyFill="1" applyBorder="1" applyAlignment="1">
      <alignment horizontal="left" vertical="top"/>
    </xf>
    <xf numFmtId="0" fontId="24" fillId="3" borderId="18" xfId="0" applyFont="1" applyFill="1" applyBorder="1" applyAlignment="1">
      <alignment horizontal="right" vertical="top"/>
    </xf>
    <xf numFmtId="0" fontId="25" fillId="0" borderId="18" xfId="0" applyFont="1" applyBorder="1" applyAlignment="1">
      <alignment horizontal="left" vertical="center" wrapText="1"/>
    </xf>
    <xf numFmtId="0" fontId="29" fillId="2" borderId="18"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2" borderId="18" xfId="0" applyFont="1" applyFill="1" applyBorder="1" applyAlignment="1">
      <alignment horizontal="center" vertical="center"/>
    </xf>
    <xf numFmtId="164" fontId="29" fillId="2" borderId="18" xfId="1" applyNumberFormat="1" applyFont="1" applyFill="1" applyBorder="1" applyAlignment="1">
      <alignment horizontal="center" vertical="center" wrapText="1"/>
    </xf>
    <xf numFmtId="164" fontId="29" fillId="6" borderId="18" xfId="1" applyNumberFormat="1" applyFont="1" applyFill="1" applyBorder="1" applyAlignment="1">
      <alignment horizontal="center" vertical="center" wrapText="1"/>
    </xf>
    <xf numFmtId="0" fontId="67" fillId="6" borderId="83" xfId="0" applyFont="1" applyFill="1" applyBorder="1" applyAlignment="1">
      <alignment horizontal="center" vertical="center" wrapText="1"/>
    </xf>
    <xf numFmtId="0" fontId="67" fillId="6" borderId="30" xfId="0" applyFont="1" applyFill="1" applyBorder="1" applyAlignment="1">
      <alignment horizontal="center" vertical="center" wrapText="1"/>
    </xf>
    <xf numFmtId="0" fontId="67" fillId="6" borderId="51" xfId="0" applyFont="1" applyFill="1" applyBorder="1" applyAlignment="1">
      <alignment horizontal="center" vertical="center" wrapText="1"/>
    </xf>
    <xf numFmtId="0" fontId="67" fillId="6" borderId="16" xfId="0" applyFont="1" applyFill="1" applyBorder="1" applyAlignment="1">
      <alignment horizontal="center" vertical="center" wrapText="1"/>
    </xf>
    <xf numFmtId="0" fontId="67" fillId="6" borderId="82" xfId="0" applyFont="1" applyFill="1" applyBorder="1" applyAlignment="1">
      <alignment horizontal="center" vertical="center" wrapText="1"/>
    </xf>
    <xf numFmtId="0" fontId="67" fillId="6" borderId="23" xfId="0" applyFont="1" applyFill="1" applyBorder="1" applyAlignment="1">
      <alignment horizontal="center" vertical="center" wrapText="1"/>
    </xf>
    <xf numFmtId="0" fontId="4" fillId="0" borderId="116" xfId="0" applyFont="1" applyBorder="1" applyAlignment="1">
      <alignment horizontal="left" vertical="top"/>
    </xf>
    <xf numFmtId="0" fontId="3" fillId="3" borderId="18" xfId="0" applyFont="1" applyFill="1" applyBorder="1" applyAlignment="1">
      <alignment horizontal="left" vertical="center"/>
    </xf>
    <xf numFmtId="0" fontId="0" fillId="0" borderId="18" xfId="0" applyBorder="1" applyAlignment="1">
      <alignment horizontal="left"/>
    </xf>
    <xf numFmtId="0" fontId="0" fillId="0" borderId="82" xfId="0" applyBorder="1" applyAlignment="1">
      <alignment horizontal="left" vertical="top"/>
    </xf>
    <xf numFmtId="0" fontId="0" fillId="0" borderId="116" xfId="0" applyBorder="1" applyAlignment="1">
      <alignment horizontal="left" vertical="top"/>
    </xf>
    <xf numFmtId="0" fontId="0" fillId="0" borderId="23" xfId="0" applyBorder="1" applyAlignment="1">
      <alignment horizontal="left" vertical="top"/>
    </xf>
    <xf numFmtId="0" fontId="3" fillId="3" borderId="18" xfId="0" applyFont="1" applyFill="1" applyBorder="1" applyAlignment="1">
      <alignment horizontal="right" vertical="center"/>
    </xf>
    <xf numFmtId="0" fontId="22" fillId="2"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2" borderId="18" xfId="0" applyFont="1" applyFill="1" applyBorder="1" applyAlignment="1">
      <alignment horizontal="center" vertical="center"/>
    </xf>
    <xf numFmtId="164" fontId="22" fillId="2" borderId="18" xfId="1" applyNumberFormat="1" applyFont="1" applyFill="1" applyBorder="1" applyAlignment="1">
      <alignment horizontal="center" vertical="center" wrapText="1"/>
    </xf>
    <xf numFmtId="164" fontId="22" fillId="6" borderId="18" xfId="1" applyNumberFormat="1" applyFont="1" applyFill="1" applyBorder="1" applyAlignment="1">
      <alignment horizontal="center" vertical="center" wrapText="1"/>
    </xf>
    <xf numFmtId="0" fontId="0" fillId="2" borderId="18" xfId="0" applyFill="1" applyBorder="1" applyAlignment="1">
      <alignment horizontal="center" vertical="center" wrapText="1"/>
    </xf>
    <xf numFmtId="41" fontId="3" fillId="3" borderId="35" xfId="0" applyNumberFormat="1" applyFont="1" applyFill="1" applyBorder="1" applyAlignment="1">
      <alignment horizontal="center" vertical="top"/>
    </xf>
    <xf numFmtId="41" fontId="3" fillId="3" borderId="27" xfId="0" applyNumberFormat="1" applyFont="1" applyFill="1" applyBorder="1" applyAlignment="1">
      <alignment horizontal="center" vertical="top"/>
    </xf>
    <xf numFmtId="41" fontId="3" fillId="3" borderId="32" xfId="0" applyNumberFormat="1" applyFont="1" applyFill="1" applyBorder="1" applyAlignment="1">
      <alignment horizontal="center" vertical="top"/>
    </xf>
    <xf numFmtId="0" fontId="0" fillId="0" borderId="83" xfId="0" applyBorder="1" applyAlignment="1">
      <alignment horizontal="left" vertical="top"/>
    </xf>
    <xf numFmtId="0" fontId="0" fillId="0" borderId="55" xfId="0" applyBorder="1" applyAlignment="1">
      <alignment horizontal="left" vertical="top"/>
    </xf>
    <xf numFmtId="0" fontId="0" fillId="0" borderId="30" xfId="0" applyBorder="1" applyAlignment="1">
      <alignment horizontal="left" vertical="top"/>
    </xf>
    <xf numFmtId="0" fontId="68" fillId="6" borderId="83" xfId="0" applyFont="1" applyFill="1" applyBorder="1" applyAlignment="1">
      <alignment horizontal="center" vertical="center" wrapText="1"/>
    </xf>
    <xf numFmtId="0" fontId="68" fillId="6" borderId="30" xfId="0" applyFont="1" applyFill="1" applyBorder="1" applyAlignment="1">
      <alignment horizontal="center" vertical="center" wrapText="1"/>
    </xf>
    <xf numFmtId="0" fontId="68" fillId="6" borderId="51" xfId="0" applyFont="1" applyFill="1" applyBorder="1" applyAlignment="1">
      <alignment horizontal="center" vertical="center" wrapText="1"/>
    </xf>
    <xf numFmtId="0" fontId="68" fillId="6" borderId="16" xfId="0" applyFont="1" applyFill="1" applyBorder="1" applyAlignment="1">
      <alignment horizontal="center" vertical="center" wrapText="1"/>
    </xf>
    <xf numFmtId="0" fontId="68" fillId="6" borderId="82" xfId="0" applyFont="1" applyFill="1" applyBorder="1" applyAlignment="1">
      <alignment horizontal="center" vertical="center" wrapText="1"/>
    </xf>
    <xf numFmtId="0" fontId="68" fillId="6" borderId="23" xfId="0" applyFont="1" applyFill="1" applyBorder="1" applyAlignment="1">
      <alignment horizontal="center" vertical="center" wrapText="1"/>
    </xf>
    <xf numFmtId="0" fontId="0" fillId="0" borderId="18" xfId="0" applyBorder="1" applyAlignment="1">
      <alignment horizontal="left" vertical="center" wrapText="1"/>
    </xf>
    <xf numFmtId="0" fontId="22" fillId="2" borderId="18" xfId="7" applyFont="1" applyFill="1" applyBorder="1" applyAlignment="1">
      <alignment horizontal="center" vertical="center" wrapText="1"/>
    </xf>
    <xf numFmtId="0" fontId="0" fillId="2" borderId="18" xfId="0" applyFill="1" applyBorder="1" applyAlignment="1">
      <alignment wrapText="1"/>
    </xf>
    <xf numFmtId="0" fontId="55" fillId="0" borderId="83" xfId="0" applyFont="1" applyBorder="1" applyAlignment="1">
      <alignment horizontal="left" vertical="top" readingOrder="1"/>
    </xf>
    <xf numFmtId="0" fontId="55" fillId="0" borderId="55" xfId="0" applyFont="1" applyBorder="1" applyAlignment="1">
      <alignment horizontal="left" vertical="top" readingOrder="1"/>
    </xf>
    <xf numFmtId="0" fontId="55" fillId="0" borderId="30" xfId="0" applyFont="1" applyBorder="1" applyAlignment="1">
      <alignment horizontal="left" vertical="top" readingOrder="1"/>
    </xf>
    <xf numFmtId="0" fontId="55" fillId="0" borderId="51" xfId="0" applyFont="1" applyBorder="1" applyAlignment="1">
      <alignment horizontal="left" vertical="top" readingOrder="1"/>
    </xf>
    <xf numFmtId="0" fontId="55" fillId="0" borderId="0" xfId="0" applyFont="1" applyAlignment="1">
      <alignment horizontal="left" vertical="top" readingOrder="1"/>
    </xf>
    <xf numFmtId="0" fontId="55" fillId="0" borderId="16" xfId="0" applyFont="1" applyBorder="1" applyAlignment="1">
      <alignment horizontal="left" vertical="top" readingOrder="1"/>
    </xf>
    <xf numFmtId="0" fontId="30" fillId="0" borderId="0" xfId="15" applyFont="1" applyAlignment="1">
      <alignment horizontal="left" vertical="top" wrapText="1"/>
    </xf>
    <xf numFmtId="0" fontId="47" fillId="0" borderId="0" xfId="15" applyFont="1" applyAlignment="1">
      <alignment horizontal="left" vertical="center"/>
    </xf>
    <xf numFmtId="0" fontId="26" fillId="0" borderId="0" xfId="15" applyFont="1" applyAlignment="1">
      <alignment horizontal="left" vertical="top" wrapText="1"/>
    </xf>
    <xf numFmtId="0" fontId="47" fillId="0" borderId="0" xfId="0" applyFont="1" applyBorder="1" applyAlignment="1">
      <alignment horizontal="left" vertical="center"/>
    </xf>
    <xf numFmtId="0" fontId="58" fillId="6" borderId="18" xfId="0" applyFont="1" applyFill="1" applyBorder="1" applyAlignment="1">
      <alignment horizontal="center" vertical="center" wrapText="1"/>
    </xf>
    <xf numFmtId="0" fontId="25" fillId="0" borderId="0" xfId="15" applyFont="1" applyAlignment="1">
      <alignment horizontal="left" vertical="top" wrapText="1"/>
    </xf>
    <xf numFmtId="0" fontId="3" fillId="7" borderId="2" xfId="0" applyFont="1" applyFill="1" applyBorder="1" applyAlignment="1">
      <alignment horizontal="left" vertical="center"/>
    </xf>
    <xf numFmtId="0" fontId="3" fillId="7" borderId="4" xfId="0" applyFont="1" applyFill="1" applyBorder="1" applyAlignment="1">
      <alignment horizontal="left" vertical="center"/>
    </xf>
    <xf numFmtId="0" fontId="3" fillId="7" borderId="3" xfId="0" applyFont="1" applyFill="1" applyBorder="1" applyAlignment="1">
      <alignment horizontal="left" vertical="center"/>
    </xf>
    <xf numFmtId="0" fontId="3" fillId="7" borderId="43" xfId="0" applyFont="1" applyFill="1" applyBorder="1" applyAlignment="1">
      <alignment horizontal="left" vertical="center"/>
    </xf>
    <xf numFmtId="0" fontId="3" fillId="7" borderId="58" xfId="0" applyFont="1" applyFill="1" applyBorder="1" applyAlignment="1">
      <alignment horizontal="left" vertical="center"/>
    </xf>
    <xf numFmtId="0" fontId="0" fillId="0" borderId="0" xfId="0" applyAlignment="1">
      <alignment horizontal="left" vertical="top" wrapText="1"/>
    </xf>
    <xf numFmtId="0" fontId="0" fillId="0" borderId="18" xfId="15" applyFont="1" applyFill="1" applyBorder="1" applyAlignment="1">
      <alignment horizontal="left" vertical="top" wrapText="1"/>
    </xf>
    <xf numFmtId="0" fontId="0" fillId="35" borderId="27" xfId="0" applyFill="1" applyBorder="1" applyAlignment="1" applyProtection="1">
      <alignment horizontal="center" vertical="center"/>
      <protection hidden="1"/>
    </xf>
    <xf numFmtId="0" fontId="0" fillId="35" borderId="32" xfId="0" applyFill="1" applyBorder="1" applyAlignment="1" applyProtection="1">
      <alignment horizontal="center" vertical="center"/>
      <protection hidden="1"/>
    </xf>
    <xf numFmtId="0" fontId="0" fillId="37" borderId="35" xfId="0" applyFill="1" applyBorder="1" applyAlignment="1" applyProtection="1">
      <alignment horizontal="center" vertical="center"/>
      <protection hidden="1"/>
    </xf>
    <xf numFmtId="0" fontId="0" fillId="37" borderId="27" xfId="0" applyFill="1" applyBorder="1" applyAlignment="1" applyProtection="1">
      <alignment horizontal="center" vertical="center"/>
      <protection hidden="1"/>
    </xf>
    <xf numFmtId="0" fontId="0" fillId="37" borderId="32" xfId="0" applyFill="1" applyBorder="1" applyAlignment="1" applyProtection="1">
      <alignment horizontal="center" vertical="center"/>
      <protection hidden="1"/>
    </xf>
    <xf numFmtId="0" fontId="0" fillId="38" borderId="35" xfId="0" applyFill="1" applyBorder="1" applyAlignment="1" applyProtection="1">
      <alignment horizontal="center" vertical="center" wrapText="1"/>
      <protection hidden="1"/>
    </xf>
    <xf numFmtId="0" fontId="0" fillId="38" borderId="27" xfId="0" applyFill="1" applyBorder="1" applyAlignment="1" applyProtection="1">
      <alignment horizontal="center" vertical="center" wrapText="1"/>
      <protection hidden="1"/>
    </xf>
    <xf numFmtId="0" fontId="0" fillId="38" borderId="32" xfId="0" applyFill="1" applyBorder="1" applyAlignment="1" applyProtection="1">
      <alignment horizontal="center" vertical="center" wrapText="1"/>
      <protection hidden="1"/>
    </xf>
  </cellXfs>
  <cellStyles count="135">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92"/>
    <cellStyle name="Calculation 3" xfId="128"/>
    <cellStyle name="Calculation 4" xfId="42"/>
    <cellStyle name="Check Cell 2" xfId="43"/>
    <cellStyle name="Comma" xfId="1" builtinId="3"/>
    <cellStyle name="Comma 2" xfId="12"/>
    <cellStyle name="Comma 2 2" xfId="130"/>
    <cellStyle name="Comma 2 3" xfId="132"/>
    <cellStyle name="Comma 2 4" xfId="91"/>
    <cellStyle name="Comma 3" xfId="121"/>
    <cellStyle name="Comma 4" xfId="85"/>
    <cellStyle name="Currency" xfId="2" builtinId="4"/>
    <cellStyle name="Currency 19" xfId="44"/>
    <cellStyle name="Currency 19 2" xfId="84"/>
    <cellStyle name="Currency 2" xfId="45"/>
    <cellStyle name="Currency 2 2" xfId="93"/>
    <cellStyle name="Currency 22" xfId="46"/>
    <cellStyle name="Currency 22 2" xfId="94"/>
    <cellStyle name="Currency 24" xfId="47"/>
    <cellStyle name="Currency 24 2" xfId="95"/>
    <cellStyle name="Currency 25" xfId="48"/>
    <cellStyle name="Currency 25 2" xfId="96"/>
    <cellStyle name="Currency 3" xfId="86"/>
    <cellStyle name="Explanatory Text 2" xfId="49"/>
    <cellStyle name="Good 2" xfId="50"/>
    <cellStyle name="Heading 1 2" xfId="51"/>
    <cellStyle name="Heading 2 2" xfId="52"/>
    <cellStyle name="Heading 3 2" xfId="97"/>
    <cellStyle name="Heading 3 3" xfId="122"/>
    <cellStyle name="Heading 3 4" xfId="123"/>
    <cellStyle name="Heading 3 5" xfId="53"/>
    <cellStyle name="Heading 4 2" xfId="54"/>
    <cellStyle name="Input 2" xfId="98"/>
    <cellStyle name="Input 3" xfId="127"/>
    <cellStyle name="Input 4" xfId="55"/>
    <cellStyle name="Linked Cell 2" xfId="56"/>
    <cellStyle name="Neutral 2" xfId="57"/>
    <cellStyle name="Normal" xfId="0" builtinId="0"/>
    <cellStyle name="Normal 10" xfId="58"/>
    <cellStyle name="Normal 10 2" xfId="4"/>
    <cellStyle name="Normal 11" xfId="59"/>
    <cellStyle name="Normal 11 2" xfId="99"/>
    <cellStyle name="Normal 12" xfId="60"/>
    <cellStyle name="Normal 12 2" xfId="100"/>
    <cellStyle name="Normal 13" xfId="61"/>
    <cellStyle name="Normal 13 2" xfId="101"/>
    <cellStyle name="Normal 14" xfId="62"/>
    <cellStyle name="Normal 14 2" xfId="102"/>
    <cellStyle name="Normal 15" xfId="63"/>
    <cellStyle name="Normal 15 2" xfId="103"/>
    <cellStyle name="Normal 16" xfId="64"/>
    <cellStyle name="Normal 16 2" xfId="104"/>
    <cellStyle name="Normal 17" xfId="65"/>
    <cellStyle name="Normal 17 2" xfId="105"/>
    <cellStyle name="Normal 18" xfId="66"/>
    <cellStyle name="Normal 18 2" xfId="106"/>
    <cellStyle name="Normal 19" xfId="67"/>
    <cellStyle name="Normal 19 2" xfId="107"/>
    <cellStyle name="Normal 2" xfId="5"/>
    <cellStyle name="Normal 2 10" xfId="68"/>
    <cellStyle name="Normal 2 2" xfId="6"/>
    <cellStyle name="Normal 2 25" xfId="88"/>
    <cellStyle name="Normal 2 3" xfId="15"/>
    <cellStyle name="Normal 20" xfId="69"/>
    <cellStyle name="Normal 20 2" xfId="108"/>
    <cellStyle name="Normal 21" xfId="70"/>
    <cellStyle name="Normal 21 2" xfId="109"/>
    <cellStyle name="Normal 22" xfId="90"/>
    <cellStyle name="Normal 22 2" xfId="129"/>
    <cellStyle name="Normal 22 3" xfId="131"/>
    <cellStyle name="Normal 23" xfId="71"/>
    <cellStyle name="Normal 23 2" xfId="110"/>
    <cellStyle name="Normal 25" xfId="72"/>
    <cellStyle name="Normal 25 2" xfId="111"/>
    <cellStyle name="Normal 3" xfId="8"/>
    <cellStyle name="Normal 3 2" xfId="112"/>
    <cellStyle name="Normal 3 3" xfId="73"/>
    <cellStyle name="Normal 4" xfId="10"/>
    <cellStyle name="Normal 4 2" xfId="113"/>
    <cellStyle name="Normal 4 2 2" xfId="134"/>
    <cellStyle name="Normal 4 3" xfId="74"/>
    <cellStyle name="Normal 5" xfId="9"/>
    <cellStyle name="Normal 5 2" xfId="13"/>
    <cellStyle name="Normal 5 3" xfId="133"/>
    <cellStyle name="Normal 6" xfId="11"/>
    <cellStyle name="Normal 6 2" xfId="114"/>
    <cellStyle name="Normal 6 3" xfId="75"/>
    <cellStyle name="Normal 7" xfId="14"/>
    <cellStyle name="Normal 7 2" xfId="115"/>
    <cellStyle name="Normal 7 3" xfId="76"/>
    <cellStyle name="Normal 8" xfId="77"/>
    <cellStyle name="Normal 8 2" xfId="116"/>
    <cellStyle name="Normal 9" xfId="78"/>
    <cellStyle name="Normal 9 2" xfId="117"/>
    <cellStyle name="Normal_Lookup Sheet" xfId="16"/>
    <cellStyle name="Normal_Revised Exhibit 1_021810_Eberts" xfId="7"/>
    <cellStyle name="Note 2" xfId="118"/>
    <cellStyle name="Note 3" xfId="126"/>
    <cellStyle name="Note 4" xfId="79"/>
    <cellStyle name="Output 2" xfId="119"/>
    <cellStyle name="Output 3" xfId="125"/>
    <cellStyle name="Output 4" xfId="80"/>
    <cellStyle name="Percent" xfId="3" builtinId="5"/>
    <cellStyle name="Percent 2" xfId="89"/>
    <cellStyle name="Percent 3" xfId="87"/>
    <cellStyle name="Title 2" xfId="81"/>
    <cellStyle name="Total 2" xfId="120"/>
    <cellStyle name="Total 3" xfId="124"/>
    <cellStyle name="Total 4" xfId="82"/>
    <cellStyle name="Warning Text 2" xfId="83"/>
  </cellStyles>
  <dxfs count="9">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FFFF99"/>
      <color rgb="FF00FFFF"/>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US" sz="1200" b="1" u="none" baseline="0">
                <a:solidFill>
                  <a:schemeClr val="tx1"/>
                </a:solidFill>
                <a:latin typeface="Times New Roman" panose="02020603050405020304" pitchFamily="18" charset="0"/>
              </a:rPr>
              <a:t>YTD Performance</a:t>
            </a:r>
          </a:p>
        </c:rich>
      </c:tx>
      <c:layout>
        <c:manualLayout>
          <c:xMode val="edge"/>
          <c:yMode val="edge"/>
          <c:x val="0.36302526802026958"/>
          <c:y val="2.3655912643247106E-2"/>
        </c:manualLayout>
      </c:layout>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148001340601164"/>
          <c:y val="0.10278974152113544"/>
          <c:w val="0.72723795413690362"/>
          <c:h val="0.81218059742457793"/>
        </c:manualLayout>
      </c:layout>
      <c:barChart>
        <c:barDir val="col"/>
        <c:grouping val="clustered"/>
        <c:varyColors val="0"/>
        <c:ser>
          <c:idx val="0"/>
          <c:order val="0"/>
          <c:tx>
            <c:strRef>
              <c:f>'Tables 2-6'!$I$3</c:f>
              <c:strCache>
                <c:ptCount val="1"/>
                <c:pt idx="0">
                  <c:v>Expenditures</c:v>
                </c:pt>
              </c:strCache>
            </c:strRef>
          </c:tx>
          <c:spPr>
            <a:gradFill flip="none" rotWithShape="1">
              <a:gsLst>
                <a:gs pos="0">
                  <a:schemeClr val="accent1">
                    <a:lumMod val="75000"/>
                    <a:alpha val="90000"/>
                  </a:schemeClr>
                </a:gs>
                <a:gs pos="74000">
                  <a:schemeClr val="accent1">
                    <a:lumMod val="45000"/>
                    <a:lumOff val="55000"/>
                    <a:alpha val="90000"/>
                  </a:schemeClr>
                </a:gs>
                <a:gs pos="83000">
                  <a:schemeClr val="accent1">
                    <a:lumMod val="45000"/>
                    <a:lumOff val="55000"/>
                    <a:alpha val="90000"/>
                  </a:schemeClr>
                </a:gs>
                <a:gs pos="100000">
                  <a:schemeClr val="accent1">
                    <a:lumMod val="30000"/>
                    <a:lumOff val="70000"/>
                    <a:alpha val="90000"/>
                  </a:schemeClr>
                </a:gs>
              </a:gsLst>
              <a:lin ang="5400000" scaled="1"/>
              <a:tileRect/>
            </a:gradFill>
            <a:ln>
              <a:solidFill>
                <a:schemeClr val="tx1"/>
              </a:solidFill>
            </a:ln>
            <a:effectLst/>
          </c:spPr>
          <c:invertIfNegative val="0"/>
          <c:dLbls>
            <c:dLbl>
              <c:idx val="0"/>
              <c:layout>
                <c:manualLayout>
                  <c:x val="-5.1627625257898947E-3"/>
                  <c:y val="1.7665552490279516E-3"/>
                </c:manualLayout>
              </c:layout>
              <c:tx>
                <c:rich>
                  <a:bodyPr rot="0" spcFirstLastPara="1" vertOverflow="ellipsis" vert="horz" wrap="square" lIns="38100" tIns="19050" rIns="38100" bIns="19050" anchor="ctr" anchorCtr="1">
                    <a:noAutofit/>
                  </a:bodyPr>
                  <a:lstStyle/>
                  <a:p>
                    <a:pPr>
                      <a:defRPr sz="1000" b="1" i="0" u="none" strike="noStrike" kern="1200" baseline="0">
                        <a:ln>
                          <a:noFill/>
                        </a:ln>
                        <a:solidFill>
                          <a:schemeClr val="tx1"/>
                        </a:solidFill>
                        <a:latin typeface="Times New Roman" panose="02020603050405020304" pitchFamily="18" charset="0"/>
                        <a:ea typeface="+mn-ea"/>
                        <a:cs typeface="+mn-cs"/>
                      </a:defRPr>
                    </a:pPr>
                    <a:fld id="{37302C6F-EAF5-4346-9FC7-AA4F4AC9755F}" type="SERIESNAME">
                      <a:rPr lang="en-US" sz="900" baseline="0"/>
                      <a:pPr>
                        <a:defRPr sz="1000" b="1">
                          <a:solidFill>
                            <a:schemeClr val="tx1"/>
                          </a:solidFill>
                          <a:latin typeface="Times New Roman" panose="02020603050405020304" pitchFamily="18" charset="0"/>
                        </a:defRPr>
                      </a:pPr>
                      <a:t>[SERIES NAME]</a:t>
                    </a:fld>
                    <a:endParaRPr lang="en-US" sz="900" baseline="0"/>
                  </a:p>
                  <a:p>
                    <a:pPr>
                      <a:defRPr sz="1000" b="1">
                        <a:solidFill>
                          <a:schemeClr val="tx1"/>
                        </a:solidFill>
                        <a:latin typeface="Times New Roman" panose="02020603050405020304" pitchFamily="18" charset="0"/>
                      </a:defRPr>
                    </a:pPr>
                    <a:fld id="{797B8039-7399-4EFC-9CE5-6F65D4B0764A}" type="CELLREF">
                      <a:rPr lang="en-US" sz="900" baseline="0"/>
                      <a:pPr>
                        <a:defRPr sz="1000" b="1">
                          <a:solidFill>
                            <a:schemeClr val="tx1"/>
                          </a:solidFill>
                          <a:latin typeface="Times New Roman" panose="02020603050405020304" pitchFamily="18" charset="0"/>
                        </a:defRPr>
                      </a:pPr>
                      <a:t>[CELLREF]</a:t>
                    </a:fld>
                    <a:endParaRPr lang="en-US"/>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ln>
                        <a:noFill/>
                      </a:ln>
                      <a:solidFill>
                        <a:schemeClr val="tx1"/>
                      </a:solidFill>
                      <a:latin typeface="Times New Roman" panose="02020603050405020304" pitchFamily="18" charset="0"/>
                      <a:ea typeface="+mn-ea"/>
                      <a:cs typeface="+mn-cs"/>
                    </a:defRPr>
                  </a:pPr>
                  <a:endParaRPr lang="en-US"/>
                </a:p>
              </c:txPr>
              <c:dLblPos val="outEnd"/>
              <c:showLegendKey val="0"/>
              <c:showVal val="1"/>
              <c:showCatName val="0"/>
              <c:showSerName val="1"/>
              <c:showPercent val="0"/>
              <c:showBubbleSize val="0"/>
              <c:separator>
</c:separator>
              <c:extLst>
                <c:ext xmlns:c15="http://schemas.microsoft.com/office/drawing/2012/chart" uri="{CE6537A1-D6FC-4f65-9D91-7224C49458BB}">
                  <c15:layout>
                    <c:manualLayout>
                      <c:w val="0.28991501019561305"/>
                      <c:h val="0.10562673748621659"/>
                    </c:manualLayout>
                  </c15:layout>
                  <c15:dlblFieldTable>
                    <c15:dlblFTEntry>
                      <c15:txfldGUID>{797B8039-7399-4EFC-9CE5-6F65D4B0764A}</c15:txfldGUID>
                      <c15:f>'Tables 2-6'!$I$4</c15:f>
                      <c15:dlblFieldTableCache>
                        <c:ptCount val="1"/>
                        <c:pt idx="0">
                          <c:v>56.8%</c:v>
                        </c:pt>
                      </c15:dlblFieldTableCache>
                    </c15:dlblFTEntry>
                  </c15:dlblFieldTable>
                  <c15:showDataLabelsRange val="0"/>
                </c:ext>
                <c:ext xmlns:c16="http://schemas.microsoft.com/office/drawing/2014/chart" uri="{C3380CC4-5D6E-409C-BE32-E72D297353CC}">
                  <c16:uniqueId val="{00000000-F7F2-48B3-A4CF-88630458C9C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ln>
                      <a:noFill/>
                    </a:ln>
                    <a:solidFill>
                      <a:schemeClr val="tx1"/>
                    </a:solidFill>
                    <a:latin typeface="Times New Roman" panose="02020603050405020304" pitchFamily="18" charset="0"/>
                    <a:ea typeface="+mn-ea"/>
                    <a:cs typeface="+mn-cs"/>
                  </a:defRPr>
                </a:pPr>
                <a:endParaRPr lang="en-US"/>
              </a:p>
            </c:txPr>
            <c:dLblPos val="out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'Tables 2-6'!$I$4:$I$4</c:f>
              <c:numCache>
                <c:formatCode>0.0%</c:formatCode>
                <c:ptCount val="1"/>
                <c:pt idx="0">
                  <c:v>0.56771852898475716</c:v>
                </c:pt>
              </c:numCache>
            </c:numRef>
          </c:val>
          <c:extLst>
            <c:ext xmlns:c16="http://schemas.microsoft.com/office/drawing/2014/chart" uri="{C3380CC4-5D6E-409C-BE32-E72D297353CC}">
              <c16:uniqueId val="{00000001-F7F2-48B3-A4CF-88630458C9C2}"/>
            </c:ext>
          </c:extLst>
        </c:ser>
        <c:ser>
          <c:idx val="1"/>
          <c:order val="1"/>
          <c:tx>
            <c:strRef>
              <c:f>'Tables 2-6'!$J$3</c:f>
              <c:strCache>
                <c:ptCount val="1"/>
                <c:pt idx="0">
                  <c:v>Annual Energy Savings</c:v>
                </c:pt>
              </c:strCache>
            </c:strRef>
          </c:tx>
          <c:spPr>
            <a:gradFill flip="none" rotWithShape="1">
              <a:gsLst>
                <a:gs pos="0">
                  <a:schemeClr val="accent1">
                    <a:lumMod val="75000"/>
                    <a:alpha val="90000"/>
                  </a:schemeClr>
                </a:gs>
                <a:gs pos="50000">
                  <a:schemeClr val="accent1">
                    <a:tint val="44500"/>
                    <a:satMod val="160000"/>
                    <a:alpha val="90000"/>
                  </a:schemeClr>
                </a:gs>
                <a:gs pos="100000">
                  <a:schemeClr val="accent1">
                    <a:tint val="23500"/>
                    <a:satMod val="160000"/>
                    <a:alpha val="90000"/>
                  </a:schemeClr>
                </a:gs>
              </a:gsLst>
              <a:lin ang="5400000" scaled="1"/>
              <a:tileRect/>
            </a:gradFill>
            <a:ln>
              <a:solidFill>
                <a:schemeClr val="tx1"/>
              </a:solidFill>
            </a:ln>
            <a:effectLst/>
          </c:spPr>
          <c:invertIfNegative val="0"/>
          <c:dLbls>
            <c:dLbl>
              <c:idx val="0"/>
              <c:layout>
                <c:manualLayout>
                  <c:x val="-0.1677694107928607"/>
                  <c:y val="7.5537414292730906E-2"/>
                </c:manualLayout>
              </c:layout>
              <c:tx>
                <c:rich>
                  <a:bodyPr/>
                  <a:lstStyle/>
                  <a:p>
                    <a:fld id="{E35995E7-C3CD-4AF3-B4E7-58ECFA09133F}" type="SERIESNAME">
                      <a:rPr lang="en-US" sz="900" b="1" baseline="0">
                        <a:latin typeface="Times New Roman" panose="02020603050405020304" pitchFamily="18" charset="0"/>
                        <a:cs typeface="Times New Roman" panose="02020603050405020304" pitchFamily="18" charset="0"/>
                      </a:rPr>
                      <a:pPr/>
                      <a:t>[SERIES NAME]</a:t>
                    </a:fld>
                    <a:endParaRPr lang="en-US" sz="900" b="1" baseline="0">
                      <a:latin typeface="Times New Roman" panose="02020603050405020304" pitchFamily="18" charset="0"/>
                      <a:cs typeface="Times New Roman" panose="02020603050405020304" pitchFamily="18" charset="0"/>
                    </a:endParaRPr>
                  </a:p>
                  <a:p>
                    <a:fld id="{E4950DDA-031C-4AFE-A77A-3B3B8B4D5BD9}" type="CELLREF">
                      <a:rPr lang="en-US" sz="1000" b="1" baseline="0">
                        <a:latin typeface="Times New Roman" panose="02020603050405020304" pitchFamily="18" charset="0"/>
                        <a:cs typeface="Times New Roman" panose="02020603050405020304" pitchFamily="18" charset="0"/>
                      </a:rPr>
                      <a:pPr/>
                      <a:t>[CELLREF]</a:t>
                    </a:fld>
                    <a:endParaRPr lang="en-US"/>
                  </a:p>
                </c:rich>
              </c:tx>
              <c:dLblPos val="outEnd"/>
              <c:showLegendKey val="0"/>
              <c:showVal val="1"/>
              <c:showCatName val="0"/>
              <c:showSerName val="1"/>
              <c:showPercent val="0"/>
              <c:showBubbleSize val="0"/>
              <c:separator>
</c:separator>
              <c:extLst>
                <c:ext xmlns:c15="http://schemas.microsoft.com/office/drawing/2012/chart" uri="{CE6537A1-D6FC-4f65-9D91-7224C49458BB}">
                  <c15:layout>
                    <c:manualLayout>
                      <c:w val="0.41156221583581915"/>
                      <c:h val="0.12769696687322368"/>
                    </c:manualLayout>
                  </c15:layout>
                  <c15:dlblFieldTable>
                    <c15:dlblFTEntry>
                      <c15:txfldGUID>{E4950DDA-031C-4AFE-A77A-3B3B8B4D5BD9}</c15:txfldGUID>
                      <c15:f>'Tables 2-6'!$J$4</c15:f>
                      <c15:dlblFieldTableCache>
                        <c:ptCount val="1"/>
                        <c:pt idx="0">
                          <c:v>110.5%</c:v>
                        </c:pt>
                      </c15:dlblFieldTableCache>
                    </c15:dlblFTEntry>
                  </c15:dlblFieldTable>
                  <c15:showDataLabelsRange val="0"/>
                </c:ext>
                <c:ext xmlns:c16="http://schemas.microsoft.com/office/drawing/2014/chart" uri="{C3380CC4-5D6E-409C-BE32-E72D297353CC}">
                  <c16:uniqueId val="{00000002-F7F2-48B3-A4CF-88630458C9C2}"/>
                </c:ext>
              </c:extLst>
            </c:dLbl>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ln>
                      <a:noFill/>
                    </a:ln>
                    <a:solidFill>
                      <a:schemeClr val="tx1">
                        <a:lumMod val="75000"/>
                        <a:lumOff val="25000"/>
                      </a:schemeClr>
                    </a:solidFill>
                    <a:latin typeface="+mn-lt"/>
                    <a:ea typeface="+mn-ea"/>
                    <a:cs typeface="+mn-cs"/>
                  </a:defRPr>
                </a:pPr>
                <a:endParaRPr lang="en-US"/>
              </a:p>
            </c:tx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trendline>
            <c:spPr>
              <a:ln w="19050" cap="rnd">
                <a:solidFill>
                  <a:schemeClr val="accent2"/>
                </a:solidFill>
                <a:prstDash val="sysDot"/>
              </a:ln>
              <a:effectLst/>
            </c:spPr>
            <c:trendlineType val="linear"/>
            <c:dispRSqr val="0"/>
            <c:dispEq val="0"/>
          </c:trendline>
          <c:val>
            <c:numRef>
              <c:f>'Tables 2-6'!$J$4</c:f>
              <c:numCache>
                <c:formatCode>0.0%</c:formatCode>
                <c:ptCount val="1"/>
                <c:pt idx="0">
                  <c:v>1.1053484492594301</c:v>
                </c:pt>
              </c:numCache>
            </c:numRef>
          </c:val>
          <c:extLst>
            <c:ext xmlns:c16="http://schemas.microsoft.com/office/drawing/2014/chart" uri="{C3380CC4-5D6E-409C-BE32-E72D297353CC}">
              <c16:uniqueId val="{00000003-F7F2-48B3-A4CF-88630458C9C2}"/>
            </c:ext>
          </c:extLst>
        </c:ser>
        <c:dLbls>
          <c:showLegendKey val="0"/>
          <c:showVal val="0"/>
          <c:showCatName val="0"/>
          <c:showSerName val="0"/>
          <c:showPercent val="0"/>
          <c:showBubbleSize val="0"/>
        </c:dLbls>
        <c:gapWidth val="219"/>
        <c:overlap val="-30"/>
        <c:axId val="1894622672"/>
        <c:axId val="1894630992"/>
      </c:barChart>
      <c:dateAx>
        <c:axId val="1894622672"/>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ln>
                  <a:solidFill>
                    <a:schemeClr val="tx1"/>
                  </a:solidFill>
                </a:ln>
                <a:solidFill>
                  <a:sysClr val="windowText" lastClr="000000"/>
                </a:solidFill>
                <a:latin typeface="Times New Roman" panose="02020603050405020304" pitchFamily="18" charset="0"/>
                <a:ea typeface="+mn-ea"/>
                <a:cs typeface="+mn-cs"/>
              </a:defRPr>
            </a:pPr>
            <a:endParaRPr lang="en-US"/>
          </a:p>
        </c:txPr>
        <c:crossAx val="1894630992"/>
        <c:crossesAt val="0"/>
        <c:auto val="0"/>
        <c:lblOffset val="100"/>
        <c:baseTimeUnit val="days"/>
      </c:dateAx>
      <c:valAx>
        <c:axId val="1894630992"/>
        <c:scaling>
          <c:orientation val="minMax"/>
          <c:min val="0"/>
        </c:scaling>
        <c:delete val="0"/>
        <c:axPos val="l"/>
        <c:majorGridlines>
          <c:spPr>
            <a:ln w="12700" cap="flat" cmpd="sng" algn="ctr">
              <a:solidFill>
                <a:schemeClr val="tx1"/>
              </a:solidFill>
              <a:miter lim="800000"/>
            </a:ln>
            <a:effectLst/>
          </c:spPr>
        </c:majorGridlines>
        <c:numFmt formatCode="0%" sourceLinked="0"/>
        <c:majorTickMark val="none"/>
        <c:minorTickMark val="none"/>
        <c:tickLblPos val="low"/>
        <c:spPr>
          <a:noFill/>
          <a:ln>
            <a:solidFill>
              <a:schemeClr val="tx1"/>
            </a:solidFill>
          </a:ln>
          <a:effectLst/>
        </c:spPr>
        <c:txPr>
          <a:bodyPr rot="-60000000" spcFirstLastPara="1" vertOverflow="ellipsis" vert="horz" wrap="square" anchor="ctr" anchorCtr="1"/>
          <a:lstStyle/>
          <a:p>
            <a:pPr>
              <a:defRPr sz="1000" b="1" i="0" u="none" strike="noStrike" kern="1200" baseline="0">
                <a:ln>
                  <a:noFill/>
                </a:ln>
                <a:solidFill>
                  <a:schemeClr val="tx1">
                    <a:lumMod val="65000"/>
                    <a:lumOff val="35000"/>
                  </a:schemeClr>
                </a:solidFill>
                <a:latin typeface="Times New Roman" panose="02020603050405020304" pitchFamily="18" charset="0"/>
                <a:ea typeface="+mn-ea"/>
                <a:cs typeface="+mn-cs"/>
              </a:defRPr>
            </a:pPr>
            <a:endParaRPr lang="en-US"/>
          </a:p>
        </c:txPr>
        <c:crossAx val="1894622672"/>
        <c:crosses val="autoZero"/>
        <c:crossBetween val="between"/>
        <c:majorUnit val="0.2"/>
      </c:valAx>
      <c:spPr>
        <a:noFill/>
        <a:ln w="9525">
          <a:noFill/>
        </a:ln>
        <a:effectLst/>
      </c:spPr>
    </c:plotArea>
    <c:plotVisOnly val="1"/>
    <c:dispBlanksAs val="gap"/>
    <c:showDLblsOverMax val="0"/>
  </c:chart>
  <c:spPr>
    <a:solidFill>
      <a:schemeClr val="bg1"/>
    </a:solidFill>
    <a:ln w="12700" cap="flat" cmpd="sng" algn="ctr">
      <a:solidFill>
        <a:schemeClr val="tx1"/>
      </a:solidFill>
      <a:miter lim="800000"/>
    </a:ln>
    <a:effectLst/>
  </c:spPr>
  <c:txPr>
    <a:bodyPr/>
    <a:lstStyle/>
    <a:p>
      <a:pPr>
        <a:defRPr>
          <a:ln>
            <a:noFill/>
          </a:l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baseline="0">
                <a:latin typeface="Calibri" panose="020F0502020204030204" pitchFamily="34" charset="0"/>
              </a:rPr>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A80CC4A2-41A3-49C9-A046-AC80250A2DC0}" type="VALUE">
                      <a:rPr lang="en-US" b="1"/>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0705-46DD-93CD-56B6896D3196}"/>
                </c:ext>
              </c:extLst>
            </c:dLbl>
            <c:dLbl>
              <c:idx val="1"/>
              <c:tx>
                <c:rich>
                  <a:bodyPr/>
                  <a:lstStyle/>
                  <a:p>
                    <a:fld id="{040920AF-2323-4B4E-9FBD-0C11A3E5391E}" type="VALUE">
                      <a:rPr lang="en-US" b="1"/>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705-46DD-93CD-56B6896D31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 F - Secondary Metrics'!$G$5:$H$5</c:f>
              <c:strCache>
                <c:ptCount val="2"/>
                <c:pt idx="0">
                  <c:v>Primary Metrics
2020/21 TRM</c:v>
                </c:pt>
                <c:pt idx="1">
                  <c:v>Secondary Metrics
2022 TRM</c:v>
                </c:pt>
              </c:strCache>
            </c:strRef>
          </c:cat>
          <c:val>
            <c:numRef>
              <c:f>'AP F - Secondary Metrics'!$G$6:$H$6</c:f>
              <c:numCache>
                <c:formatCode>_(* #,##0_);_(* \(#,##0\);_(* "-"??_);_(@_)</c:formatCode>
                <c:ptCount val="2"/>
                <c:pt idx="0">
                  <c:v>444414</c:v>
                </c:pt>
                <c:pt idx="1">
                  <c:v>434534.1373505299</c:v>
                </c:pt>
              </c:numCache>
            </c:numRef>
          </c:val>
          <c:extLst>
            <c:ext xmlns:c16="http://schemas.microsoft.com/office/drawing/2014/chart" uri="{C3380CC4-5D6E-409C-BE32-E72D297353CC}">
              <c16:uniqueId val="{00000000-3F87-4EF8-9AA8-DF73399D96CB}"/>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1176619567"/>
        <c:crosses val="autoZero"/>
        <c:auto val="1"/>
        <c:lblAlgn val="ctr"/>
        <c:lblOffset val="100"/>
        <c:noMultiLvlLbl val="0"/>
      </c:catAx>
      <c:valAx>
        <c:axId val="1176619567"/>
        <c:scaling>
          <c:orientation val="minMax"/>
          <c:max val="600000"/>
          <c:min val="10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majorUnit val="2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baseline="0">
                <a:latin typeface="Calibri" panose="020F0502020204030204" pitchFamily="34" charset="0"/>
              </a:rPr>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dLbl>
              <c:idx val="0"/>
              <c:tx>
                <c:rich>
                  <a:bodyPr/>
                  <a:lstStyle/>
                  <a:p>
                    <a:fld id="{AB31CEE6-EBD8-447B-9574-A1C53834AAE4}" type="VALUE">
                      <a:rPr lang="en-US" b="1"/>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3EE-472B-93D4-110B07B0B8BD}"/>
                </c:ext>
              </c:extLst>
            </c:dLbl>
            <c:dLbl>
              <c:idx val="1"/>
              <c:tx>
                <c:rich>
                  <a:bodyPr/>
                  <a:lstStyle/>
                  <a:p>
                    <a:fld id="{F2C06730-7672-4F14-A98E-F99FDB2325FB}" type="VALUE">
                      <a:rPr lang="en-US" b="1"/>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3EE-472B-93D4-110B07B0B8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'AP F - Secondary Metrics'!$G$5:$H$5</c:f>
              <c:strCache>
                <c:ptCount val="2"/>
                <c:pt idx="0">
                  <c:v>Primary Metrics
2020/21 TRM</c:v>
                </c:pt>
                <c:pt idx="1">
                  <c:v>Secondary Metrics
2022 TRM</c:v>
                </c:pt>
              </c:strCache>
            </c:strRef>
          </c:cat>
          <c:val>
            <c:numRef>
              <c:f>'AP F - Secondary Metrics'!$G$7:$H$7</c:f>
              <c:numCache>
                <c:formatCode>_(* #,##0_);_(* \(#,##0\);_(* "-"??_);_(@_)</c:formatCode>
                <c:ptCount val="2"/>
                <c:pt idx="0">
                  <c:v>3057981</c:v>
                </c:pt>
                <c:pt idx="1">
                  <c:v>2889848.2522</c:v>
                </c:pt>
              </c:numCache>
            </c:numRef>
          </c:val>
          <c:extLst>
            <c:ext xmlns:c16="http://schemas.microsoft.com/office/drawing/2014/chart" uri="{C3380CC4-5D6E-409C-BE32-E72D297353CC}">
              <c16:uniqueId val="{00000000-C97E-4068-B9AE-0659C83FF9FA}"/>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alibri" panose="020F0502020204030204" pitchFamily="34" charset="0"/>
                <a:ea typeface="+mn-ea"/>
                <a:cs typeface="+mn-cs"/>
              </a:defRPr>
            </a:pPr>
            <a:endParaRPr lang="en-US"/>
          </a:p>
        </c:txPr>
        <c:crossAx val="984303151"/>
        <c:crosses val="autoZero"/>
        <c:auto val="1"/>
        <c:lblAlgn val="ctr"/>
        <c:lblOffset val="100"/>
        <c:noMultiLvlLbl val="0"/>
      </c:catAx>
      <c:valAx>
        <c:axId val="984303151"/>
        <c:scaling>
          <c:orientation val="minMax"/>
          <c:max val="4000000"/>
          <c:min val="100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majorUnit val="100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xdr:colOff>
      <xdr:row>5</xdr:row>
      <xdr:rowOff>1</xdr:rowOff>
    </xdr:from>
    <xdr:to>
      <xdr:col>11</xdr:col>
      <xdr:colOff>2277</xdr:colOff>
      <xdr:row>19</xdr:row>
      <xdr:rowOff>9525</xdr:rowOff>
    </xdr:to>
    <xdr:graphicFrame macro="">
      <xdr:nvGraphicFramePr>
        <xdr:cNvPr id="3" name="Chart 2">
          <a:extLst>
            <a:ext uri="{FF2B5EF4-FFF2-40B4-BE49-F238E27FC236}">
              <a16:creationId xmlns:a16="http://schemas.microsoft.com/office/drawing/2014/main" id="{FBFB9CD5-1F3E-4FFF-B3A9-A84345415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1874</xdr:colOff>
      <xdr:row>11</xdr:row>
      <xdr:rowOff>0</xdr:rowOff>
    </xdr:from>
    <xdr:to>
      <xdr:col>10</xdr:col>
      <xdr:colOff>1</xdr:colOff>
      <xdr:row>17</xdr:row>
      <xdr:rowOff>9526</xdr:rowOff>
    </xdr:to>
    <xdr:graphicFrame macro="">
      <xdr:nvGraphicFramePr>
        <xdr:cNvPr id="2" name="Chart 1">
          <a:extLst>
            <a:ext uri="{FF2B5EF4-FFF2-40B4-BE49-F238E27FC236}">
              <a16:creationId xmlns:a16="http://schemas.microsoft.com/office/drawing/2014/main" id="{90B621C0-1584-486C-A708-5D3F0E9B2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14655</xdr:colOff>
      <xdr:row>18</xdr:row>
      <xdr:rowOff>209551</xdr:rowOff>
    </xdr:from>
    <xdr:to>
      <xdr:col>10</xdr:col>
      <xdr:colOff>85726</xdr:colOff>
      <xdr:row>26</xdr:row>
      <xdr:rowOff>152401</xdr:rowOff>
    </xdr:to>
    <xdr:graphicFrame macro="">
      <xdr:nvGraphicFramePr>
        <xdr:cNvPr id="3" name="Chart 2">
          <a:extLst>
            <a:ext uri="{FF2B5EF4-FFF2-40B4-BE49-F238E27FC236}">
              <a16:creationId xmlns:a16="http://schemas.microsoft.com/office/drawing/2014/main" id="{53A2E69D-01E1-428B-AF21-5E53F6141A1C}"/>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I13"/>
  <sheetViews>
    <sheetView tabSelected="1" zoomScaleNormal="100" workbookViewId="0">
      <selection activeCell="J1" sqref="J1"/>
    </sheetView>
  </sheetViews>
  <sheetFormatPr defaultRowHeight="14.5"/>
  <cols>
    <col min="1" max="1" width="1.7265625" customWidth="1"/>
    <col min="2" max="2" width="26.7265625" customWidth="1"/>
    <col min="3" max="3" width="22.7265625" customWidth="1"/>
    <col min="4" max="5" width="20.7265625" customWidth="1"/>
    <col min="6" max="6" width="18.7265625" customWidth="1"/>
    <col min="7" max="9" width="16.7265625" customWidth="1"/>
  </cols>
  <sheetData>
    <row r="1" spans="2:9" ht="18.5">
      <c r="B1" s="578" t="s">
        <v>315</v>
      </c>
      <c r="C1" s="578"/>
      <c r="D1" s="578"/>
      <c r="E1" s="578"/>
      <c r="F1" s="578"/>
      <c r="G1" s="578"/>
      <c r="H1" s="578"/>
      <c r="I1" s="578"/>
    </row>
    <row r="2" spans="2:9" ht="15" thickBot="1"/>
    <row r="3" spans="2:9" ht="40.5">
      <c r="B3" s="361" t="s">
        <v>31</v>
      </c>
      <c r="C3" s="362" t="s">
        <v>32</v>
      </c>
      <c r="D3" s="362" t="s">
        <v>316</v>
      </c>
      <c r="E3" s="362" t="s">
        <v>33</v>
      </c>
      <c r="F3" s="362" t="s">
        <v>34</v>
      </c>
      <c r="G3" s="362" t="s">
        <v>35</v>
      </c>
      <c r="H3" s="362" t="s">
        <v>36</v>
      </c>
      <c r="I3" s="363" t="s">
        <v>37</v>
      </c>
    </row>
    <row r="4" spans="2:9">
      <c r="B4" s="368" t="s">
        <v>38</v>
      </c>
      <c r="C4" s="369" t="s">
        <v>39</v>
      </c>
      <c r="D4" s="369" t="s">
        <v>40</v>
      </c>
      <c r="E4" s="369" t="s">
        <v>41</v>
      </c>
      <c r="F4" s="369" t="s">
        <v>42</v>
      </c>
      <c r="G4" s="369" t="s">
        <v>43</v>
      </c>
      <c r="H4" s="369" t="s">
        <v>317</v>
      </c>
      <c r="I4" s="370" t="s">
        <v>44</v>
      </c>
    </row>
    <row r="5" spans="2:9" ht="15" thickBot="1">
      <c r="B5" s="364">
        <v>444414</v>
      </c>
      <c r="C5" s="497">
        <v>10266</v>
      </c>
      <c r="D5" s="365">
        <v>0</v>
      </c>
      <c r="E5" s="365">
        <v>454680</v>
      </c>
      <c r="F5" s="365">
        <v>68052213.952333346</v>
      </c>
      <c r="G5" s="410">
        <v>3.3999999999999998E-3</v>
      </c>
      <c r="H5" s="411">
        <v>231377.52743793337</v>
      </c>
      <c r="I5" s="412">
        <v>1.9651000900334503</v>
      </c>
    </row>
    <row r="6" spans="2:9" ht="10" customHeight="1">
      <c r="H6" s="138"/>
    </row>
    <row r="7" spans="2:9" ht="65.150000000000006" customHeight="1">
      <c r="B7" s="575" t="s">
        <v>422</v>
      </c>
      <c r="C7" s="576"/>
      <c r="D7" s="576"/>
      <c r="E7" s="576"/>
      <c r="F7" s="576"/>
      <c r="G7" s="576"/>
      <c r="H7" s="576"/>
      <c r="I7" s="577"/>
    </row>
    <row r="8" spans="2:9">
      <c r="H8" s="138"/>
    </row>
    <row r="9" spans="2:9">
      <c r="H9" s="138"/>
    </row>
    <row r="10" spans="2:9">
      <c r="H10" s="138"/>
    </row>
    <row r="11" spans="2:9">
      <c r="H11" s="138"/>
    </row>
    <row r="12" spans="2:9">
      <c r="H12" s="138"/>
    </row>
    <row r="13" spans="2:9">
      <c r="H13" s="138"/>
    </row>
  </sheetData>
  <mergeCells count="2">
    <mergeCell ref="B7:I7"/>
    <mergeCell ref="B1:I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17"/>
  <sheetViews>
    <sheetView zoomScaleNormal="100" zoomScaleSheetLayoutView="70" workbookViewId="0">
      <selection activeCell="N1" sqref="N1"/>
    </sheetView>
  </sheetViews>
  <sheetFormatPr defaultRowHeight="14.5"/>
  <cols>
    <col min="1" max="2" width="8.7265625" customWidth="1"/>
    <col min="3" max="3" width="16.7265625" customWidth="1"/>
    <col min="4" max="6" width="12.7265625" customWidth="1"/>
    <col min="7" max="7" width="18.7265625" customWidth="1"/>
    <col min="8" max="9" width="16.7265625" customWidth="1"/>
    <col min="10" max="11" width="18.7265625" customWidth="1"/>
    <col min="12" max="13" width="20.7265625" customWidth="1"/>
  </cols>
  <sheetData>
    <row r="1" spans="1:13" ht="18.5">
      <c r="A1" s="4" t="s">
        <v>157</v>
      </c>
      <c r="M1" s="38" t="s">
        <v>158</v>
      </c>
    </row>
    <row r="3" spans="1:13">
      <c r="A3" s="729" t="s">
        <v>159</v>
      </c>
      <c r="B3" s="730"/>
      <c r="C3" s="730"/>
      <c r="D3" s="730"/>
      <c r="E3" s="730"/>
      <c r="F3" s="730"/>
      <c r="G3" s="730"/>
      <c r="H3" s="730"/>
      <c r="I3" s="730"/>
      <c r="J3" s="730"/>
      <c r="K3" s="730"/>
      <c r="L3" s="730"/>
      <c r="M3" s="730"/>
    </row>
    <row r="4" spans="1:13" ht="58">
      <c r="A4" s="455" t="s">
        <v>160</v>
      </c>
      <c r="B4" s="455" t="s">
        <v>161</v>
      </c>
      <c r="C4" s="455" t="s">
        <v>162</v>
      </c>
      <c r="D4" s="455" t="s">
        <v>163</v>
      </c>
      <c r="E4" s="455" t="s">
        <v>164</v>
      </c>
      <c r="F4" s="455" t="s">
        <v>165</v>
      </c>
      <c r="G4" s="456" t="s">
        <v>166</v>
      </c>
      <c r="H4" s="456" t="s">
        <v>167</v>
      </c>
      <c r="I4" s="456" t="s">
        <v>168</v>
      </c>
      <c r="J4" s="456" t="s">
        <v>169</v>
      </c>
      <c r="K4" s="456" t="s">
        <v>170</v>
      </c>
      <c r="L4" s="455" t="s">
        <v>171</v>
      </c>
      <c r="M4" s="455" t="s">
        <v>172</v>
      </c>
    </row>
    <row r="5" spans="1:13" ht="16.5">
      <c r="A5" s="266"/>
      <c r="B5" s="249"/>
      <c r="C5" s="249"/>
      <c r="D5" s="455" t="s">
        <v>38</v>
      </c>
      <c r="E5" s="455" t="s">
        <v>39</v>
      </c>
      <c r="F5" s="455" t="s">
        <v>173</v>
      </c>
      <c r="G5" s="457" t="s">
        <v>174</v>
      </c>
      <c r="H5" s="458" t="s">
        <v>175</v>
      </c>
      <c r="I5" s="457" t="s">
        <v>176</v>
      </c>
      <c r="J5" s="457" t="s">
        <v>177</v>
      </c>
      <c r="K5" s="457" t="s">
        <v>178</v>
      </c>
      <c r="L5" s="457" t="s">
        <v>179</v>
      </c>
      <c r="M5" s="457" t="s">
        <v>180</v>
      </c>
    </row>
    <row r="6" spans="1:13">
      <c r="A6" s="266"/>
      <c r="B6" s="249"/>
      <c r="C6" s="249"/>
      <c r="D6" s="250"/>
      <c r="E6" s="250"/>
      <c r="F6" s="250"/>
      <c r="G6" s="251"/>
      <c r="H6" s="251"/>
      <c r="I6" s="251"/>
      <c r="J6" s="251"/>
      <c r="K6" s="251"/>
      <c r="L6" s="252"/>
      <c r="M6" s="267"/>
    </row>
    <row r="7" spans="1:13" s="39" customFormat="1">
      <c r="A7" s="268" t="s">
        <v>107</v>
      </c>
      <c r="B7" s="253">
        <v>2020</v>
      </c>
      <c r="C7" s="254" t="s">
        <v>181</v>
      </c>
      <c r="D7" s="255">
        <v>672480094.43000007</v>
      </c>
      <c r="E7" s="255">
        <v>5866252.4899999993</v>
      </c>
      <c r="F7" s="255">
        <v>666613841.94000006</v>
      </c>
      <c r="G7" s="255"/>
      <c r="H7" s="255"/>
      <c r="I7" s="255"/>
      <c r="J7" s="255"/>
      <c r="K7" s="255"/>
      <c r="L7" s="256"/>
      <c r="M7" s="269"/>
    </row>
    <row r="8" spans="1:13" s="39" customFormat="1" ht="16.5">
      <c r="A8" s="270"/>
      <c r="B8" s="253" t="s">
        <v>335</v>
      </c>
      <c r="C8" s="254" t="s">
        <v>182</v>
      </c>
      <c r="D8" s="255">
        <v>699330177.05999994</v>
      </c>
      <c r="E8" s="255">
        <v>6556592.6600000011</v>
      </c>
      <c r="F8" s="255">
        <v>692773584.39999998</v>
      </c>
      <c r="G8" s="255"/>
      <c r="H8" s="255"/>
      <c r="I8" s="255"/>
      <c r="J8" s="255"/>
      <c r="K8" s="255"/>
      <c r="L8" s="256"/>
      <c r="M8" s="269"/>
    </row>
    <row r="9" spans="1:13" s="39" customFormat="1">
      <c r="A9" s="459"/>
      <c r="B9" s="253">
        <v>2022</v>
      </c>
      <c r="C9" s="254" t="s">
        <v>183</v>
      </c>
      <c r="D9" s="255">
        <v>687821314</v>
      </c>
      <c r="E9" s="255">
        <v>5642321.7699999996</v>
      </c>
      <c r="F9" s="255">
        <v>682178992.23000002</v>
      </c>
      <c r="G9" s="255"/>
      <c r="H9" s="255"/>
      <c r="I9" s="255"/>
      <c r="J9" s="255"/>
      <c r="K9" s="255"/>
      <c r="L9" s="256"/>
      <c r="M9" s="269"/>
    </row>
    <row r="10" spans="1:13" s="39" customFormat="1">
      <c r="A10" s="271"/>
      <c r="B10" s="460"/>
      <c r="C10" s="461"/>
      <c r="D10" s="461"/>
      <c r="E10" s="461"/>
      <c r="F10" s="461"/>
      <c r="G10" s="272">
        <v>680522139.52333343</v>
      </c>
      <c r="H10" s="465">
        <v>5.0000000000000001E-3</v>
      </c>
      <c r="I10" s="272">
        <v>3402610.697616667</v>
      </c>
      <c r="J10" s="273">
        <v>1.6000000000000001E-3</v>
      </c>
      <c r="K10" s="462">
        <v>1088835.4232373335</v>
      </c>
      <c r="L10" s="273">
        <v>3.3999999999999998E-3</v>
      </c>
      <c r="M10" s="463">
        <v>2313775.2743793335</v>
      </c>
    </row>
    <row r="11" spans="1:13" s="39" customFormat="1">
      <c r="A11" s="257"/>
      <c r="B11" s="258"/>
      <c r="C11" s="257"/>
      <c r="D11" s="259"/>
      <c r="E11" s="259"/>
      <c r="F11" s="259"/>
      <c r="G11" s="259">
        <v>68052213.952333346</v>
      </c>
      <c r="H11" s="260"/>
      <c r="I11" s="259"/>
      <c r="J11" s="260"/>
      <c r="K11" s="260"/>
      <c r="L11" s="260"/>
      <c r="M11" s="260"/>
    </row>
    <row r="12" spans="1:13" ht="15" customHeight="1">
      <c r="A12" s="261"/>
      <c r="B12" s="248"/>
      <c r="C12" s="248"/>
      <c r="D12" s="262"/>
      <c r="E12" s="263"/>
      <c r="F12" s="263"/>
      <c r="G12" s="464" t="s">
        <v>184</v>
      </c>
      <c r="H12" s="264"/>
      <c r="I12" s="264"/>
      <c r="J12" s="264"/>
      <c r="K12" s="264"/>
      <c r="L12" s="263"/>
      <c r="M12" s="265"/>
    </row>
    <row r="13" spans="1:13">
      <c r="A13" s="731" t="s">
        <v>185</v>
      </c>
      <c r="B13" s="732"/>
      <c r="C13" s="732"/>
      <c r="D13" s="732"/>
      <c r="E13" s="732"/>
      <c r="F13" s="732"/>
      <c r="G13" s="732"/>
      <c r="H13" s="732"/>
      <c r="I13" s="732"/>
      <c r="J13" s="732"/>
      <c r="K13" s="732"/>
      <c r="L13" s="732"/>
      <c r="M13" s="733"/>
    </row>
    <row r="14" spans="1:13">
      <c r="A14" s="734" t="s">
        <v>186</v>
      </c>
      <c r="B14" s="735"/>
      <c r="C14" s="735"/>
      <c r="D14" s="735"/>
      <c r="E14" s="735"/>
      <c r="F14" s="735"/>
      <c r="G14" s="735"/>
      <c r="H14" s="735"/>
      <c r="I14" s="735"/>
      <c r="J14" s="735"/>
      <c r="K14" s="735"/>
      <c r="L14" s="735"/>
      <c r="M14" s="736"/>
    </row>
    <row r="15" spans="1:13" ht="16.5">
      <c r="A15" s="734" t="s">
        <v>187</v>
      </c>
      <c r="B15" s="735"/>
      <c r="C15" s="735"/>
      <c r="D15" s="735"/>
      <c r="E15" s="735"/>
      <c r="F15" s="735"/>
      <c r="G15" s="735"/>
      <c r="H15" s="735"/>
      <c r="I15" s="735"/>
      <c r="J15" s="735"/>
      <c r="K15" s="735"/>
      <c r="L15" s="735"/>
      <c r="M15" s="736"/>
    </row>
    <row r="16" spans="1:13" ht="16.5">
      <c r="A16" s="734" t="s">
        <v>188</v>
      </c>
      <c r="B16" s="735"/>
      <c r="C16" s="735"/>
      <c r="D16" s="735"/>
      <c r="E16" s="735"/>
      <c r="F16" s="735"/>
      <c r="G16" s="735"/>
      <c r="H16" s="735"/>
      <c r="I16" s="735"/>
      <c r="J16" s="735"/>
      <c r="K16" s="735"/>
      <c r="L16" s="735"/>
      <c r="M16" s="736"/>
    </row>
    <row r="17" spans="1:13" ht="16.5">
      <c r="A17" s="706" t="s">
        <v>336</v>
      </c>
      <c r="B17" s="707"/>
      <c r="C17" s="707"/>
      <c r="D17" s="707"/>
      <c r="E17" s="707"/>
      <c r="F17" s="707"/>
      <c r="G17" s="707"/>
      <c r="H17" s="707"/>
      <c r="I17" s="707"/>
      <c r="J17" s="707"/>
      <c r="K17" s="707"/>
      <c r="L17" s="707"/>
      <c r="M17" s="708"/>
    </row>
  </sheetData>
  <mergeCells count="6">
    <mergeCell ref="A17:M17"/>
    <mergeCell ref="A3:M3"/>
    <mergeCell ref="A13:M13"/>
    <mergeCell ref="A14:M14"/>
    <mergeCell ref="A15:M15"/>
    <mergeCell ref="A16:M16"/>
  </mergeCells>
  <pageMargins left="0.6" right="0.21" top="0.77" bottom="0.74" header="0.5" footer="0.5"/>
  <pageSetup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2"/>
  <sheetViews>
    <sheetView zoomScaleNormal="100" workbookViewId="0">
      <selection activeCell="F1" sqref="F1"/>
    </sheetView>
  </sheetViews>
  <sheetFormatPr defaultColWidth="9.1796875" defaultRowHeight="14.5"/>
  <cols>
    <col min="1" max="1" width="48.7265625" style="141" customWidth="1"/>
    <col min="2" max="4" width="16.7265625" style="141" customWidth="1"/>
    <col min="5" max="5" width="1.7265625" style="141" customWidth="1"/>
    <col min="6" max="6" width="16.81640625" style="141" customWidth="1"/>
    <col min="7" max="7" width="15.1796875" style="141" customWidth="1"/>
    <col min="8" max="8" width="18.7265625" style="141" customWidth="1"/>
    <col min="9" max="16384" width="9.1796875" style="141"/>
  </cols>
  <sheetData>
    <row r="1" spans="1:18" ht="18.5">
      <c r="A1" s="738" t="s">
        <v>189</v>
      </c>
      <c r="B1" s="738"/>
      <c r="C1" s="738"/>
      <c r="D1" s="738"/>
    </row>
    <row r="2" spans="1:18" ht="140.15" customHeight="1">
      <c r="A2" s="739" t="s">
        <v>423</v>
      </c>
      <c r="B2" s="739"/>
      <c r="C2" s="739"/>
      <c r="D2" s="739"/>
      <c r="F2" s="142"/>
      <c r="G2" s="142"/>
      <c r="H2" s="142"/>
      <c r="I2" s="142"/>
      <c r="J2" s="142"/>
      <c r="K2" s="142"/>
      <c r="L2" s="142"/>
      <c r="M2" s="142"/>
      <c r="N2" s="142"/>
      <c r="O2" s="142"/>
      <c r="P2" s="142"/>
      <c r="Q2" s="142"/>
      <c r="R2" s="142"/>
    </row>
    <row r="3" spans="1:18">
      <c r="A3" s="143"/>
      <c r="B3" s="143"/>
      <c r="C3" s="143"/>
    </row>
    <row r="4" spans="1:18" s="144" customFormat="1" ht="18.5">
      <c r="A4" s="740" t="s">
        <v>190</v>
      </c>
      <c r="B4" s="740"/>
      <c r="C4" s="740"/>
      <c r="D4" s="740"/>
    </row>
    <row r="5" spans="1:18" s="144" customFormat="1" ht="43.5">
      <c r="A5" s="403" t="s">
        <v>191</v>
      </c>
      <c r="B5" s="405" t="s">
        <v>192</v>
      </c>
      <c r="C5" s="405" t="s">
        <v>193</v>
      </c>
      <c r="D5" s="405" t="s">
        <v>71</v>
      </c>
      <c r="G5" s="145" t="s">
        <v>194</v>
      </c>
      <c r="H5" s="145" t="s">
        <v>195</v>
      </c>
    </row>
    <row r="6" spans="1:18" s="144" customFormat="1">
      <c r="A6" s="146" t="s">
        <v>56</v>
      </c>
      <c r="B6" s="147">
        <v>421834</v>
      </c>
      <c r="C6" s="147">
        <v>24522.872395444378</v>
      </c>
      <c r="D6" s="542">
        <v>5.8133939880247627E-2</v>
      </c>
      <c r="F6" s="148" t="s">
        <v>196</v>
      </c>
      <c r="G6" s="543">
        <v>444414</v>
      </c>
      <c r="H6" s="149">
        <v>434534.1373505299</v>
      </c>
    </row>
    <row r="7" spans="1:18" s="144" customFormat="1">
      <c r="A7" s="146" t="s">
        <v>57</v>
      </c>
      <c r="B7" s="147">
        <v>11532</v>
      </c>
      <c r="C7" s="544" t="s">
        <v>45</v>
      </c>
      <c r="D7" s="544" t="s">
        <v>45</v>
      </c>
      <c r="F7" s="148" t="s">
        <v>197</v>
      </c>
      <c r="G7" s="150">
        <v>3057981</v>
      </c>
      <c r="H7" s="150">
        <v>2889848.2522</v>
      </c>
    </row>
    <row r="8" spans="1:18" s="144" customFormat="1">
      <c r="A8" s="146" t="s">
        <v>58</v>
      </c>
      <c r="B8" s="147">
        <v>11048</v>
      </c>
      <c r="C8" s="147">
        <v>6890.8056735384598</v>
      </c>
      <c r="D8" s="542">
        <v>0.623715213028463</v>
      </c>
      <c r="E8" s="354"/>
    </row>
    <row r="9" spans="1:18" s="144" customFormat="1">
      <c r="A9" s="151" t="s">
        <v>59</v>
      </c>
      <c r="B9" s="152">
        <v>444414</v>
      </c>
      <c r="C9" s="152">
        <v>31413.678068982837</v>
      </c>
      <c r="D9" s="541">
        <v>7.0685617620018362E-2</v>
      </c>
    </row>
    <row r="10" spans="1:18" s="144" customFormat="1"/>
    <row r="11" spans="1:18" s="144" customFormat="1" ht="18.5">
      <c r="A11" s="740" t="s">
        <v>198</v>
      </c>
      <c r="B11" s="740"/>
      <c r="C11" s="740"/>
      <c r="D11" s="740"/>
      <c r="F11" s="274" t="s">
        <v>426</v>
      </c>
    </row>
    <row r="12" spans="1:18" s="144" customFormat="1" ht="43.5">
      <c r="A12" s="403" t="s">
        <v>191</v>
      </c>
      <c r="B12" s="405" t="s">
        <v>192</v>
      </c>
      <c r="C12" s="405" t="s">
        <v>425</v>
      </c>
      <c r="D12" s="405" t="s">
        <v>71</v>
      </c>
    </row>
    <row r="13" spans="1:18" s="144" customFormat="1">
      <c r="A13" s="146" t="s">
        <v>56</v>
      </c>
      <c r="B13" s="147">
        <v>416605.93625772488</v>
      </c>
      <c r="C13" s="147">
        <v>19294.808653169242</v>
      </c>
      <c r="D13" s="542">
        <v>4.6314291213634791E-2</v>
      </c>
    </row>
    <row r="14" spans="1:18" s="144" customFormat="1">
      <c r="A14" s="146" t="s">
        <v>57</v>
      </c>
      <c r="B14" s="147">
        <v>11532</v>
      </c>
      <c r="C14" s="544" t="s">
        <v>45</v>
      </c>
      <c r="D14" s="544" t="s">
        <v>45</v>
      </c>
    </row>
    <row r="15" spans="1:18" s="144" customFormat="1">
      <c r="A15" s="146" t="s">
        <v>58</v>
      </c>
      <c r="B15" s="147">
        <v>6396.2010928050213</v>
      </c>
      <c r="C15" s="147">
        <v>2239.0067663434811</v>
      </c>
      <c r="D15" s="542">
        <v>0.35005259119543664</v>
      </c>
      <c r="E15" s="354"/>
    </row>
    <row r="16" spans="1:18" s="144" customFormat="1">
      <c r="A16" s="151" t="s">
        <v>59</v>
      </c>
      <c r="B16" s="152">
        <v>434534.1373505299</v>
      </c>
      <c r="C16" s="152">
        <v>21533.815419512724</v>
      </c>
      <c r="D16" s="541">
        <v>4.9556095985484869E-2</v>
      </c>
    </row>
    <row r="17" spans="1:6" s="144" customFormat="1" ht="10" customHeight="1">
      <c r="F17" s="141"/>
    </row>
    <row r="18" spans="1:6" s="144" customFormat="1" ht="35.15" customHeight="1">
      <c r="A18" s="737" t="s">
        <v>199</v>
      </c>
      <c r="B18" s="737"/>
      <c r="C18" s="737"/>
      <c r="D18" s="737"/>
    </row>
    <row r="19" spans="1:6" s="144" customFormat="1" ht="35.15" customHeight="1">
      <c r="A19" s="737" t="s">
        <v>200</v>
      </c>
      <c r="B19" s="737"/>
      <c r="C19" s="737"/>
      <c r="D19" s="737"/>
      <c r="F19" s="274" t="s">
        <v>424</v>
      </c>
    </row>
    <row r="20" spans="1:6" s="144" customFormat="1">
      <c r="A20" s="153"/>
      <c r="B20" s="154"/>
      <c r="C20" s="154"/>
      <c r="D20" s="155"/>
    </row>
    <row r="21" spans="1:6" s="144" customFormat="1">
      <c r="A21" s="153"/>
      <c r="B21" s="154"/>
      <c r="C21" s="154"/>
      <c r="D21" s="155"/>
    </row>
    <row r="22" spans="1:6" s="144" customFormat="1">
      <c r="A22" s="153"/>
      <c r="B22" s="154"/>
      <c r="C22" s="154"/>
      <c r="D22" s="155"/>
    </row>
    <row r="23" spans="1:6" s="144" customFormat="1">
      <c r="A23" s="153"/>
      <c r="B23" s="154"/>
      <c r="C23" s="154"/>
      <c r="D23" s="155"/>
    </row>
    <row r="24" spans="1:6" s="144" customFormat="1">
      <c r="A24" s="153"/>
      <c r="B24" s="154"/>
      <c r="C24" s="154"/>
      <c r="D24" s="155"/>
    </row>
    <row r="25" spans="1:6" s="144" customFormat="1">
      <c r="A25" s="153"/>
      <c r="C25" s="154"/>
      <c r="D25" s="155"/>
    </row>
    <row r="26" spans="1:6" s="144" customFormat="1">
      <c r="A26" s="153"/>
      <c r="D26" s="155"/>
    </row>
    <row r="27" spans="1:6" s="144" customFormat="1">
      <c r="A27" s="153"/>
      <c r="D27" s="155"/>
    </row>
    <row r="28" spans="1:6" s="144" customFormat="1">
      <c r="A28" s="153"/>
      <c r="D28" s="155"/>
    </row>
    <row r="29" spans="1:6" s="144" customFormat="1"/>
    <row r="30" spans="1:6" s="144" customFormat="1"/>
    <row r="31" spans="1:6">
      <c r="B31" s="144"/>
      <c r="C31" s="144"/>
    </row>
    <row r="32" spans="1:6">
      <c r="B32" s="144"/>
      <c r="C32" s="144"/>
    </row>
  </sheetData>
  <mergeCells count="6">
    <mergeCell ref="A19:D19"/>
    <mergeCell ref="A1:D1"/>
    <mergeCell ref="A2:D2"/>
    <mergeCell ref="A18:D18"/>
    <mergeCell ref="A4:D4"/>
    <mergeCell ref="A11:D11"/>
  </mergeCells>
  <pageMargins left="0.45" right="0.4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C11"/>
  <sheetViews>
    <sheetView zoomScaleNormal="100" workbookViewId="0">
      <selection activeCell="F1" sqref="F1"/>
    </sheetView>
  </sheetViews>
  <sheetFormatPr defaultColWidth="9.1796875" defaultRowHeight="14.5"/>
  <cols>
    <col min="1" max="1" width="1.7265625" style="141" customWidth="1"/>
    <col min="2" max="2" width="40.7265625" style="141" customWidth="1"/>
    <col min="3" max="3" width="18.7265625" style="141" customWidth="1"/>
    <col min="4" max="4" width="9.1796875" style="141"/>
    <col min="5" max="5" width="20" style="141" bestFit="1" customWidth="1"/>
    <col min="6" max="16384" width="9.1796875" style="141"/>
  </cols>
  <sheetData>
    <row r="1" spans="2:3" ht="18.5">
      <c r="B1" s="360" t="s">
        <v>201</v>
      </c>
      <c r="C1" s="498"/>
    </row>
    <row r="3" spans="2:3" ht="110.15" customHeight="1">
      <c r="B3" s="742" t="s">
        <v>202</v>
      </c>
      <c r="C3" s="742"/>
    </row>
    <row r="5" spans="2:3">
      <c r="B5" s="741" t="s">
        <v>203</v>
      </c>
      <c r="C5" s="741"/>
    </row>
    <row r="6" spans="2:3" ht="29">
      <c r="B6" s="224" t="s">
        <v>87</v>
      </c>
      <c r="C6" s="531" t="s">
        <v>204</v>
      </c>
    </row>
    <row r="7" spans="2:3">
      <c r="B7" s="518" t="s">
        <v>12</v>
      </c>
      <c r="C7" s="520">
        <v>1546.3824286959994</v>
      </c>
    </row>
    <row r="8" spans="2:3">
      <c r="B8" s="518" t="s">
        <v>13</v>
      </c>
      <c r="C8" s="284">
        <v>425.11446990000007</v>
      </c>
    </row>
    <row r="9" spans="2:3">
      <c r="B9" s="519" t="s">
        <v>19</v>
      </c>
      <c r="C9" s="275">
        <v>461.90888740000008</v>
      </c>
    </row>
    <row r="10" spans="2:3" ht="17.25" customHeight="1">
      <c r="B10" s="519" t="s">
        <v>23</v>
      </c>
      <c r="C10" s="275">
        <v>1819.8864000000001</v>
      </c>
    </row>
    <row r="11" spans="2:3">
      <c r="B11" s="519" t="s">
        <v>396</v>
      </c>
      <c r="C11" s="275">
        <v>18.827999999999999</v>
      </c>
    </row>
  </sheetData>
  <mergeCells count="2">
    <mergeCell ref="B5:C5"/>
    <mergeCell ref="B3:C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8"/>
  <sheetViews>
    <sheetView zoomScaleNormal="100" workbookViewId="0">
      <pane ySplit="2" topLeftCell="A3" activePane="bottomLeft" state="frozen"/>
      <selection pane="bottomLeft" activeCell="H1" sqref="H1"/>
    </sheetView>
  </sheetViews>
  <sheetFormatPr defaultColWidth="9.1796875" defaultRowHeight="14.5"/>
  <cols>
    <col min="1" max="1" width="4.7265625" style="324" customWidth="1"/>
    <col min="2" max="2" width="61.1796875" style="324" bestFit="1" customWidth="1"/>
    <col min="3" max="7" width="12.7265625" style="324" customWidth="1"/>
    <col min="8" max="9" width="9.1796875" style="324"/>
    <col min="10" max="10" width="11.54296875" style="324" bestFit="1" customWidth="1"/>
    <col min="11" max="11" width="12.54296875" style="324" bestFit="1" customWidth="1"/>
    <col min="12" max="16384" width="9.1796875" style="324"/>
  </cols>
  <sheetData>
    <row r="1" spans="1:7" ht="19" thickBot="1">
      <c r="A1" s="578" t="s">
        <v>205</v>
      </c>
      <c r="B1" s="578"/>
      <c r="C1" s="578"/>
      <c r="D1" s="578"/>
      <c r="E1" s="578"/>
      <c r="F1" s="578"/>
      <c r="G1" s="578"/>
    </row>
    <row r="2" spans="1:7" ht="29.5" thickBot="1">
      <c r="A2" s="325"/>
      <c r="B2" s="372"/>
      <c r="C2" s="566" t="s">
        <v>56</v>
      </c>
      <c r="D2" s="566" t="s">
        <v>206</v>
      </c>
      <c r="E2" s="567" t="s">
        <v>207</v>
      </c>
      <c r="F2" s="567" t="s">
        <v>147</v>
      </c>
      <c r="G2" s="566" t="s">
        <v>208</v>
      </c>
    </row>
    <row r="3" spans="1:7" ht="15" thickBot="1">
      <c r="A3" s="743" t="s">
        <v>209</v>
      </c>
      <c r="B3" s="744"/>
      <c r="C3" s="746"/>
      <c r="D3" s="746"/>
      <c r="E3" s="746"/>
      <c r="F3" s="746"/>
      <c r="G3" s="747"/>
    </row>
    <row r="4" spans="1:7">
      <c r="A4" s="326">
        <v>1</v>
      </c>
      <c r="B4" s="557" t="s">
        <v>210</v>
      </c>
      <c r="C4" s="355">
        <v>516871.54523596866</v>
      </c>
      <c r="D4" s="558">
        <v>237361.48612746745</v>
      </c>
      <c r="E4" s="558">
        <v>58232.296373065918</v>
      </c>
      <c r="F4" s="558">
        <v>3411.8574093249376</v>
      </c>
      <c r="G4" s="328">
        <v>815877.18514582701</v>
      </c>
    </row>
    <row r="5" spans="1:7">
      <c r="A5" s="326">
        <v>2</v>
      </c>
      <c r="B5" s="557" t="s">
        <v>211</v>
      </c>
      <c r="C5" s="355">
        <v>53195.83306779994</v>
      </c>
      <c r="D5" s="568">
        <v>198381.98204835318</v>
      </c>
      <c r="E5" s="568">
        <v>4007.2888149977343</v>
      </c>
      <c r="F5" s="568">
        <v>466.94699274342054</v>
      </c>
      <c r="G5" s="328">
        <v>256052.05092389428</v>
      </c>
    </row>
    <row r="6" spans="1:7">
      <c r="A6" s="326">
        <v>3</v>
      </c>
      <c r="B6" s="557" t="s">
        <v>212</v>
      </c>
      <c r="C6" s="355">
        <v>7267772.1957595209</v>
      </c>
      <c r="D6" s="568">
        <v>88442.99621592302</v>
      </c>
      <c r="E6" s="568">
        <v>489479.98187583365</v>
      </c>
      <c r="F6" s="568">
        <v>7316.4968999976163</v>
      </c>
      <c r="G6" s="328">
        <v>7853011.6707512755</v>
      </c>
    </row>
    <row r="7" spans="1:7">
      <c r="A7" s="326">
        <v>4</v>
      </c>
      <c r="B7" s="557" t="s">
        <v>213</v>
      </c>
      <c r="C7" s="355">
        <v>143515.10852368618</v>
      </c>
      <c r="D7" s="568">
        <v>267818.85501512978</v>
      </c>
      <c r="E7" s="568">
        <v>13030.611729849474</v>
      </c>
      <c r="F7" s="568">
        <v>1050.3093761870114</v>
      </c>
      <c r="G7" s="328">
        <v>425414.88464485249</v>
      </c>
    </row>
    <row r="8" spans="1:7">
      <c r="A8" s="326">
        <v>5</v>
      </c>
      <c r="B8" s="557" t="s">
        <v>214</v>
      </c>
      <c r="C8" s="355">
        <v>282071.01622850564</v>
      </c>
      <c r="D8" s="568">
        <v>120660.93845241993</v>
      </c>
      <c r="E8" s="568">
        <v>28919.868774722589</v>
      </c>
      <c r="F8" s="568">
        <v>1752.8923916712151</v>
      </c>
      <c r="G8" s="328">
        <v>433404.71584731934</v>
      </c>
    </row>
    <row r="9" spans="1:7">
      <c r="A9" s="326">
        <v>6</v>
      </c>
      <c r="B9" s="557" t="s">
        <v>215</v>
      </c>
      <c r="C9" s="355">
        <v>783783.95740632899</v>
      </c>
      <c r="D9" s="568">
        <v>52418.646439174365</v>
      </c>
      <c r="E9" s="568">
        <v>55171.956706389734</v>
      </c>
      <c r="F9" s="568">
        <v>1119.5301302065975</v>
      </c>
      <c r="G9" s="328">
        <v>892494.09068209981</v>
      </c>
    </row>
    <row r="10" spans="1:7">
      <c r="A10" s="326">
        <v>7</v>
      </c>
      <c r="B10" s="557" t="s">
        <v>216</v>
      </c>
      <c r="C10" s="355">
        <v>0</v>
      </c>
      <c r="D10" s="558">
        <v>0</v>
      </c>
      <c r="E10" s="558">
        <v>0</v>
      </c>
      <c r="F10" s="558">
        <v>0</v>
      </c>
      <c r="G10" s="328">
        <v>0</v>
      </c>
    </row>
    <row r="11" spans="1:7">
      <c r="A11" s="326">
        <v>8</v>
      </c>
      <c r="B11" s="557" t="s">
        <v>217</v>
      </c>
      <c r="C11" s="355">
        <v>11493648.069651814</v>
      </c>
      <c r="D11" s="568">
        <v>870945.05234537099</v>
      </c>
      <c r="E11" s="568">
        <v>706512.64815437945</v>
      </c>
      <c r="F11" s="568">
        <v>16094.627907175776</v>
      </c>
      <c r="G11" s="328">
        <v>13087200.39805874</v>
      </c>
    </row>
    <row r="12" spans="1:7">
      <c r="A12" s="326"/>
      <c r="B12" s="329" t="s">
        <v>218</v>
      </c>
      <c r="C12" s="330">
        <v>20540857.725873627</v>
      </c>
      <c r="D12" s="331">
        <v>1836029.9566438389</v>
      </c>
      <c r="E12" s="331">
        <v>1355354.6524292384</v>
      </c>
      <c r="F12" s="331">
        <v>31212.661107306576</v>
      </c>
      <c r="G12" s="332">
        <v>23763454.996054009</v>
      </c>
    </row>
    <row r="13" spans="1:7">
      <c r="A13" s="326">
        <v>9</v>
      </c>
      <c r="B13" s="557" t="s">
        <v>219</v>
      </c>
      <c r="C13" s="355">
        <v>7153992.028329378</v>
      </c>
      <c r="D13" s="558">
        <v>78218.64032175974</v>
      </c>
      <c r="E13" s="568">
        <v>4.2783361859619617E-3</v>
      </c>
      <c r="F13" s="568">
        <v>3193.2193584623965</v>
      </c>
      <c r="G13" s="328">
        <v>7235403.8922879361</v>
      </c>
    </row>
    <row r="14" spans="1:7">
      <c r="A14" s="326">
        <v>10</v>
      </c>
      <c r="B14" s="557" t="s">
        <v>220</v>
      </c>
      <c r="C14" s="355">
        <v>3792525.033279167</v>
      </c>
      <c r="D14" s="568">
        <v>1894845.0558776096</v>
      </c>
      <c r="E14" s="568">
        <v>469453.82022776594</v>
      </c>
      <c r="F14" s="568">
        <v>610263.21607125911</v>
      </c>
      <c r="G14" s="328">
        <v>6767087.1254558023</v>
      </c>
    </row>
    <row r="15" spans="1:7">
      <c r="A15" s="326">
        <v>11</v>
      </c>
      <c r="B15" s="557" t="s">
        <v>221</v>
      </c>
      <c r="C15" s="355">
        <v>9427404.6016706228</v>
      </c>
      <c r="D15" s="568">
        <v>544022.63967824029</v>
      </c>
      <c r="E15" s="568">
        <v>1899292.0557216639</v>
      </c>
      <c r="F15" s="568">
        <v>49728.679358462396</v>
      </c>
      <c r="G15" s="328">
        <v>11920447.976428987</v>
      </c>
    </row>
    <row r="16" spans="1:7">
      <c r="A16" s="326"/>
      <c r="B16" s="324" t="s">
        <v>222</v>
      </c>
      <c r="C16" s="327">
        <v>20373921.663279168</v>
      </c>
      <c r="D16" s="549">
        <v>2517086.3358776094</v>
      </c>
      <c r="E16" s="549">
        <v>2368745.880227766</v>
      </c>
      <c r="F16" s="549">
        <v>663185.11478818394</v>
      </c>
      <c r="G16" s="328">
        <v>25922938.99417273</v>
      </c>
    </row>
    <row r="17" spans="1:7">
      <c r="A17" s="326"/>
      <c r="B17" s="329" t="s">
        <v>223</v>
      </c>
      <c r="C17" s="333">
        <v>1.0081936146292019</v>
      </c>
      <c r="D17" s="334">
        <v>0.72942669088213341</v>
      </c>
      <c r="E17" s="334">
        <v>0.57218237876108291</v>
      </c>
      <c r="F17" s="555">
        <v>4.706477936748573E-2</v>
      </c>
      <c r="G17" s="335">
        <v>0.91669601974513171</v>
      </c>
    </row>
    <row r="18" spans="1:7" ht="15" thickBot="1">
      <c r="A18" s="326"/>
      <c r="C18" s="326"/>
      <c r="G18" s="328"/>
    </row>
    <row r="19" spans="1:7" ht="15" thickBot="1">
      <c r="A19" s="743" t="s">
        <v>427</v>
      </c>
      <c r="B19" s="744"/>
      <c r="C19" s="744"/>
      <c r="D19" s="744"/>
      <c r="E19" s="744"/>
      <c r="F19" s="744"/>
      <c r="G19" s="745"/>
    </row>
    <row r="20" spans="1:7">
      <c r="A20" s="326">
        <v>12</v>
      </c>
      <c r="B20" s="324" t="s">
        <v>224</v>
      </c>
      <c r="C20" s="355">
        <v>34856836.370000005</v>
      </c>
      <c r="D20" s="568">
        <v>1952381.35</v>
      </c>
      <c r="E20" s="568">
        <v>3577350.92</v>
      </c>
      <c r="F20" s="568">
        <v>87566.39</v>
      </c>
      <c r="G20" s="328">
        <v>40474135.030000009</v>
      </c>
    </row>
    <row r="21" spans="1:7">
      <c r="A21" s="326">
        <v>13</v>
      </c>
      <c r="B21" s="324" t="s">
        <v>225</v>
      </c>
      <c r="C21" s="355">
        <v>3474788.7084839703</v>
      </c>
      <c r="D21" s="568">
        <v>123521.40097756909</v>
      </c>
      <c r="E21" s="568">
        <v>278745.28117968328</v>
      </c>
      <c r="F21" s="558">
        <v>0</v>
      </c>
      <c r="G21" s="328">
        <v>3877055.3906412227</v>
      </c>
    </row>
    <row r="22" spans="1:7">
      <c r="A22" s="326"/>
      <c r="B22" s="329" t="s">
        <v>226</v>
      </c>
      <c r="C22" s="333">
        <v>2.3117247559914365</v>
      </c>
      <c r="D22" s="336">
        <v>3.3361700962327174</v>
      </c>
      <c r="E22" s="336">
        <v>2.0302807990360803</v>
      </c>
      <c r="F22" s="336">
        <v>1.6546343219540545</v>
      </c>
      <c r="G22" s="335">
        <v>2.3152815507552735</v>
      </c>
    </row>
    <row r="23" spans="1:7" ht="15" thickBot="1">
      <c r="A23" s="326"/>
      <c r="C23" s="326"/>
      <c r="G23" s="338"/>
    </row>
    <row r="24" spans="1:7" ht="15" thickBot="1">
      <c r="A24" s="743" t="s">
        <v>227</v>
      </c>
      <c r="B24" s="744"/>
      <c r="C24" s="744"/>
      <c r="D24" s="744"/>
      <c r="E24" s="744"/>
      <c r="F24" s="744"/>
      <c r="G24" s="745"/>
    </row>
    <row r="25" spans="1:7">
      <c r="A25" s="326"/>
      <c r="B25" s="561" t="s">
        <v>275</v>
      </c>
      <c r="C25" s="562">
        <v>1.2303806092034251</v>
      </c>
      <c r="D25" s="563">
        <v>0.7165305062871794</v>
      </c>
      <c r="E25" s="563">
        <v>0.51193925569102117</v>
      </c>
      <c r="F25" s="564">
        <v>4.7292491503981231E-2</v>
      </c>
      <c r="G25" s="565">
        <v>1.0531303461467687</v>
      </c>
    </row>
    <row r="26" spans="1:7" ht="15" thickBot="1">
      <c r="A26" s="326"/>
      <c r="C26" s="326"/>
      <c r="G26" s="338"/>
    </row>
    <row r="27" spans="1:7" ht="15" thickBot="1">
      <c r="A27" s="743" t="s">
        <v>228</v>
      </c>
      <c r="B27" s="744"/>
      <c r="C27" s="744"/>
      <c r="D27" s="744"/>
      <c r="E27" s="744"/>
      <c r="F27" s="744"/>
      <c r="G27" s="745"/>
    </row>
    <row r="28" spans="1:7">
      <c r="A28" s="326">
        <v>14</v>
      </c>
      <c r="B28" s="324" t="s">
        <v>229</v>
      </c>
      <c r="C28" s="355">
        <v>20540857.725873627</v>
      </c>
      <c r="D28" s="569">
        <v>1836029.9566438389</v>
      </c>
      <c r="E28" s="569">
        <v>1355354.6524292384</v>
      </c>
      <c r="F28" s="569">
        <v>31212.661107306576</v>
      </c>
      <c r="G28" s="328">
        <v>23763454.996054009</v>
      </c>
    </row>
    <row r="29" spans="1:7">
      <c r="A29" s="326">
        <v>15</v>
      </c>
      <c r="B29" s="324" t="s">
        <v>230</v>
      </c>
      <c r="C29" s="355">
        <v>28145876.41848721</v>
      </c>
      <c r="D29" s="569">
        <v>3276446.9932131986</v>
      </c>
      <c r="E29" s="569">
        <v>3351479.0437113941</v>
      </c>
      <c r="F29" s="569">
        <v>675758.64365721063</v>
      </c>
      <c r="G29" s="328">
        <v>35449561.099069014</v>
      </c>
    </row>
    <row r="30" spans="1:7">
      <c r="A30" s="326"/>
      <c r="B30" s="329" t="s">
        <v>231</v>
      </c>
      <c r="C30" s="356">
        <v>0.96510300516835712</v>
      </c>
      <c r="D30" s="336">
        <v>0.68342415446490445</v>
      </c>
      <c r="E30" s="336">
        <v>0.66120051527875723</v>
      </c>
      <c r="F30" s="556">
        <v>4.8421185283393509E-2</v>
      </c>
      <c r="G30" s="335">
        <v>0.81922959636961445</v>
      </c>
    </row>
    <row r="31" spans="1:7" ht="15" thickBot="1">
      <c r="A31" s="326"/>
      <c r="B31" s="550"/>
      <c r="C31" s="367"/>
      <c r="D31" s="551"/>
      <c r="E31" s="552"/>
      <c r="F31" s="552"/>
      <c r="G31" s="345"/>
    </row>
    <row r="32" spans="1:7" ht="15" thickBot="1">
      <c r="A32" s="743" t="s">
        <v>232</v>
      </c>
      <c r="B32" s="744"/>
      <c r="C32" s="744"/>
      <c r="D32" s="744"/>
      <c r="E32" s="744"/>
      <c r="F32" s="744"/>
      <c r="G32" s="745"/>
    </row>
    <row r="33" spans="1:7">
      <c r="A33" s="326">
        <v>16</v>
      </c>
      <c r="B33" s="324" t="s">
        <v>210</v>
      </c>
      <c r="C33" s="355">
        <v>649098.55691868602</v>
      </c>
      <c r="D33" s="568">
        <v>312168.8733067112</v>
      </c>
      <c r="E33" s="568">
        <v>80497.469486957358</v>
      </c>
      <c r="F33" s="568">
        <v>4412.4827697299106</v>
      </c>
      <c r="G33" s="328">
        <v>1046177.3824820846</v>
      </c>
    </row>
    <row r="34" spans="1:7">
      <c r="A34" s="326">
        <v>17</v>
      </c>
      <c r="B34" s="324" t="s">
        <v>211</v>
      </c>
      <c r="C34" s="355">
        <v>76616.085122426215</v>
      </c>
      <c r="D34" s="568">
        <v>280664.54094428674</v>
      </c>
      <c r="E34" s="568">
        <v>5849.3920714265614</v>
      </c>
      <c r="F34" s="568">
        <v>652.33689658248204</v>
      </c>
      <c r="G34" s="328">
        <v>363782.35503472202</v>
      </c>
    </row>
    <row r="35" spans="1:7">
      <c r="A35" s="326">
        <v>18</v>
      </c>
      <c r="B35" s="324" t="s">
        <v>212</v>
      </c>
      <c r="C35" s="355">
        <v>9843581.9705750719</v>
      </c>
      <c r="D35" s="568">
        <v>115474.63304970674</v>
      </c>
      <c r="E35" s="568">
        <v>676423.58124816709</v>
      </c>
      <c r="F35" s="568">
        <v>9758.4346255704186</v>
      </c>
      <c r="G35" s="328">
        <v>10645238.619498516</v>
      </c>
    </row>
    <row r="36" spans="1:7">
      <c r="A36" s="326">
        <v>19</v>
      </c>
      <c r="B36" s="324" t="s">
        <v>233</v>
      </c>
      <c r="C36" s="355">
        <v>205713.52580945089</v>
      </c>
      <c r="D36" s="568">
        <v>374950.3219093387</v>
      </c>
      <c r="E36" s="568">
        <v>23830.729222707687</v>
      </c>
      <c r="F36" s="568">
        <v>5360.0798060474663</v>
      </c>
      <c r="G36" s="328">
        <v>609854.65674754477</v>
      </c>
    </row>
    <row r="37" spans="1:7">
      <c r="A37" s="326">
        <v>20</v>
      </c>
      <c r="B37" s="324" t="s">
        <v>234</v>
      </c>
      <c r="C37" s="355">
        <v>16873.083981904809</v>
      </c>
      <c r="D37" s="568">
        <v>219.72625909272301</v>
      </c>
      <c r="E37" s="568">
        <v>5753.7594895924567</v>
      </c>
      <c r="F37" s="568">
        <v>3957.3402992039478</v>
      </c>
      <c r="G37" s="328">
        <v>26803.910029793937</v>
      </c>
    </row>
    <row r="38" spans="1:7">
      <c r="A38" s="326">
        <v>21</v>
      </c>
      <c r="B38" s="324" t="s">
        <v>235</v>
      </c>
      <c r="C38" s="355">
        <v>348049.03747372504</v>
      </c>
      <c r="D38" s="568">
        <v>155787.91074493379</v>
      </c>
      <c r="E38" s="568">
        <v>38810.900870914047</v>
      </c>
      <c r="F38" s="568">
        <v>2224.2059539730121</v>
      </c>
      <c r="G38" s="328">
        <v>544872.0550435459</v>
      </c>
    </row>
    <row r="39" spans="1:7">
      <c r="A39" s="326">
        <v>22</v>
      </c>
      <c r="B39" s="324" t="s">
        <v>236</v>
      </c>
      <c r="C39" s="355">
        <v>1056929.6612616184</v>
      </c>
      <c r="D39" s="568">
        <v>70830.804730070478</v>
      </c>
      <c r="E39" s="568">
        <v>76277.044280655115</v>
      </c>
      <c r="F39" s="568">
        <v>1482.3254291882813</v>
      </c>
      <c r="G39" s="328">
        <v>1205519.8357015324</v>
      </c>
    </row>
    <row r="40" spans="1:7">
      <c r="A40" s="326">
        <v>23</v>
      </c>
      <c r="B40" s="324" t="s">
        <v>237</v>
      </c>
      <c r="C40" s="355">
        <v>15249456.156210387</v>
      </c>
      <c r="D40" s="568">
        <v>1098907.6488835709</v>
      </c>
      <c r="E40" s="568">
        <v>964886.38158515166</v>
      </c>
      <c r="F40" s="568">
        <v>20913.771427272346</v>
      </c>
      <c r="G40" s="328">
        <v>17334163.958106384</v>
      </c>
    </row>
    <row r="41" spans="1:7">
      <c r="A41" s="326">
        <v>24</v>
      </c>
      <c r="B41" s="324" t="s">
        <v>238</v>
      </c>
      <c r="C41" s="355">
        <v>8915179.5708641578</v>
      </c>
      <c r="D41" s="568">
        <v>433640.54077823984</v>
      </c>
      <c r="E41" s="568">
        <v>680593.97027262894</v>
      </c>
      <c r="F41" s="568">
        <v>12846.360183115172</v>
      </c>
      <c r="G41" s="328">
        <v>10042260.442098143</v>
      </c>
    </row>
    <row r="42" spans="1:7">
      <c r="A42" s="326">
        <v>25</v>
      </c>
      <c r="B42" s="324" t="s">
        <v>239</v>
      </c>
      <c r="C42" s="355">
        <v>2981775.4348351015</v>
      </c>
      <c r="D42" s="568">
        <v>397489.1144710175</v>
      </c>
      <c r="E42" s="568">
        <v>257097.54006326012</v>
      </c>
      <c r="F42" s="568">
        <v>7395.9431309945867</v>
      </c>
      <c r="G42" s="328">
        <v>3643758.0325003737</v>
      </c>
    </row>
    <row r="43" spans="1:7">
      <c r="A43" s="326">
        <v>26</v>
      </c>
      <c r="B43" s="324" t="s">
        <v>240</v>
      </c>
      <c r="C43" s="355">
        <v>19631204.606217377</v>
      </c>
      <c r="D43" s="568">
        <v>1442086.4047376232</v>
      </c>
      <c r="E43" s="568">
        <v>2353565.163296924</v>
      </c>
      <c r="F43" s="568">
        <v>184430.2202321153</v>
      </c>
      <c r="G43" s="328">
        <v>23611286.394484036</v>
      </c>
    </row>
    <row r="44" spans="1:7">
      <c r="A44" s="326"/>
      <c r="B44" s="329" t="s">
        <v>241</v>
      </c>
      <c r="C44" s="559">
        <v>58974477.6892699</v>
      </c>
      <c r="D44" s="560">
        <v>4682220.5198145919</v>
      </c>
      <c r="E44" s="560">
        <v>5163585.9318883847</v>
      </c>
      <c r="F44" s="560">
        <v>253433.50075379293</v>
      </c>
      <c r="G44" s="332">
        <v>69073717.641726673</v>
      </c>
    </row>
    <row r="45" spans="1:7">
      <c r="A45" s="326">
        <v>27</v>
      </c>
      <c r="B45" s="324" t="s">
        <v>219</v>
      </c>
      <c r="C45" s="355">
        <v>17480354.47450557</v>
      </c>
      <c r="D45" s="568">
        <v>656862.7876388469</v>
      </c>
      <c r="E45" s="568">
        <v>2004968.6845609946</v>
      </c>
      <c r="F45" s="568">
        <v>49124.69472609603</v>
      </c>
      <c r="G45" s="328">
        <v>20191310.641431507</v>
      </c>
    </row>
    <row r="46" spans="1:7">
      <c r="A46" s="326">
        <v>28</v>
      </c>
      <c r="B46" s="557" t="s">
        <v>220</v>
      </c>
      <c r="C46" s="355">
        <v>3998474.5264373082</v>
      </c>
      <c r="D46" s="568">
        <v>1998908.4322206308</v>
      </c>
      <c r="E46" s="568">
        <v>496441.48057626869</v>
      </c>
      <c r="F46" s="568">
        <v>645369.97638991743</v>
      </c>
      <c r="G46" s="328">
        <v>7139194.4156241249</v>
      </c>
    </row>
    <row r="47" spans="1:7">
      <c r="A47" s="326"/>
      <c r="B47" s="324" t="s">
        <v>242</v>
      </c>
      <c r="C47" s="327">
        <v>21478829.000942878</v>
      </c>
      <c r="D47" s="549">
        <v>2655771.2198594776</v>
      </c>
      <c r="E47" s="549">
        <v>2501410.1651372635</v>
      </c>
      <c r="F47" s="549">
        <v>694494.67111601343</v>
      </c>
      <c r="G47" s="328">
        <v>27330505.05705563</v>
      </c>
    </row>
    <row r="48" spans="1:7">
      <c r="A48" s="326"/>
      <c r="B48" s="329" t="s">
        <v>243</v>
      </c>
      <c r="C48" s="339">
        <v>2.745702649184508</v>
      </c>
      <c r="D48" s="336">
        <v>1.7630360946762342</v>
      </c>
      <c r="E48" s="336">
        <v>2.0642699881268918</v>
      </c>
      <c r="F48" s="336">
        <v>0.36491784788865222</v>
      </c>
      <c r="G48" s="335">
        <v>2.5273487444716882</v>
      </c>
    </row>
    <row r="49" spans="1:11" ht="15" thickBot="1">
      <c r="A49" s="326"/>
      <c r="C49" s="326"/>
      <c r="G49" s="338"/>
    </row>
    <row r="50" spans="1:11" ht="15" customHeight="1" thickBot="1">
      <c r="A50" s="743" t="s">
        <v>244</v>
      </c>
      <c r="B50" s="744"/>
      <c r="C50" s="744"/>
      <c r="D50" s="744"/>
      <c r="E50" s="744"/>
      <c r="F50" s="744"/>
      <c r="G50" s="745"/>
      <c r="I50" s="340"/>
    </row>
    <row r="51" spans="1:11">
      <c r="A51" s="326">
        <v>29</v>
      </c>
      <c r="B51" s="324" t="s">
        <v>245</v>
      </c>
      <c r="C51" s="355">
        <v>189956.16235399089</v>
      </c>
      <c r="D51" s="568">
        <v>374730.59565024602</v>
      </c>
      <c r="E51" s="568">
        <v>18076.969733115227</v>
      </c>
      <c r="F51" s="568">
        <v>1402.7395068435189</v>
      </c>
      <c r="G51" s="328">
        <v>584166.46724419575</v>
      </c>
      <c r="I51" s="340"/>
    </row>
    <row r="52" spans="1:11" ht="16.5">
      <c r="A52" s="326">
        <v>30</v>
      </c>
      <c r="B52" s="39" t="s">
        <v>277</v>
      </c>
      <c r="C52" s="355">
        <v>0</v>
      </c>
      <c r="D52" s="558">
        <v>0</v>
      </c>
      <c r="E52" s="558">
        <v>0</v>
      </c>
      <c r="F52" s="558">
        <v>0</v>
      </c>
      <c r="G52" s="328">
        <v>0</v>
      </c>
      <c r="I52" s="340"/>
    </row>
    <row r="53" spans="1:11">
      <c r="A53" s="326">
        <v>31</v>
      </c>
      <c r="B53" s="324" t="s">
        <v>216</v>
      </c>
      <c r="C53" s="355">
        <v>0</v>
      </c>
      <c r="D53" s="558">
        <v>0</v>
      </c>
      <c r="E53" s="558">
        <v>0</v>
      </c>
      <c r="F53" s="558">
        <v>0</v>
      </c>
      <c r="G53" s="328">
        <v>0</v>
      </c>
      <c r="I53" s="340"/>
    </row>
    <row r="54" spans="1:11">
      <c r="A54" s="326">
        <v>32</v>
      </c>
      <c r="B54" s="324" t="s">
        <v>246</v>
      </c>
      <c r="C54" s="355">
        <v>1300435.4465590282</v>
      </c>
      <c r="D54" s="568">
        <v>109097.3145917261</v>
      </c>
      <c r="E54" s="568">
        <v>87286.689706240897</v>
      </c>
      <c r="F54" s="568">
        <v>1856.988261299934</v>
      </c>
      <c r="G54" s="328">
        <v>1498676.4391182952</v>
      </c>
      <c r="I54" s="340"/>
    </row>
    <row r="55" spans="1:11">
      <c r="A55" s="326"/>
      <c r="B55" s="329" t="s">
        <v>247</v>
      </c>
      <c r="C55" s="330">
        <v>36430037.474413201</v>
      </c>
      <c r="D55" s="331">
        <v>3099634.4691138263</v>
      </c>
      <c r="E55" s="331">
        <v>2537445.1833263952</v>
      </c>
      <c r="F55" s="331">
        <v>57203.19347646126</v>
      </c>
      <c r="G55" s="332">
        <v>42124320.320329882</v>
      </c>
      <c r="I55" s="340"/>
    </row>
    <row r="56" spans="1:11" ht="15" thickBot="1">
      <c r="A56" s="341"/>
      <c r="B56" s="342" t="s">
        <v>248</v>
      </c>
      <c r="C56" s="553">
        <v>1.6960904839278712</v>
      </c>
      <c r="D56" s="554">
        <v>1.1671315834493585</v>
      </c>
      <c r="E56" s="554">
        <v>1.0144058814069601</v>
      </c>
      <c r="F56" s="554">
        <v>8.2366641322875786E-2</v>
      </c>
      <c r="G56" s="371">
        <v>1.5412931532875236</v>
      </c>
      <c r="I56" s="340"/>
    </row>
    <row r="57" spans="1:11">
      <c r="I57" s="340"/>
      <c r="J57" s="343"/>
      <c r="K57" s="344"/>
    </row>
    <row r="58" spans="1:11" ht="16.5">
      <c r="A58" s="357" t="s">
        <v>278</v>
      </c>
      <c r="B58" s="324" t="s">
        <v>279</v>
      </c>
    </row>
  </sheetData>
  <mergeCells count="7">
    <mergeCell ref="A32:G32"/>
    <mergeCell ref="A50:G50"/>
    <mergeCell ref="A1:G1"/>
    <mergeCell ref="A3:G3"/>
    <mergeCell ref="A19:G19"/>
    <mergeCell ref="A24:G24"/>
    <mergeCell ref="A27:G2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C14"/>
  <sheetViews>
    <sheetView workbookViewId="0">
      <selection activeCell="D1" sqref="D1"/>
    </sheetView>
  </sheetViews>
  <sheetFormatPr defaultRowHeight="14.5"/>
  <cols>
    <col min="1" max="1" width="1.7265625" customWidth="1"/>
    <col min="2" max="2" width="45.7265625" customWidth="1"/>
    <col min="3" max="3" width="20.7265625" customWidth="1"/>
  </cols>
  <sheetData>
    <row r="1" spans="2:3" ht="18.5">
      <c r="B1" s="578" t="s">
        <v>249</v>
      </c>
      <c r="C1" s="578"/>
    </row>
    <row r="3" spans="2:3" ht="50.15" customHeight="1">
      <c r="B3" s="748" t="s">
        <v>294</v>
      </c>
      <c r="C3" s="748"/>
    </row>
    <row r="5" spans="2:3" ht="29">
      <c r="B5" s="237" t="s">
        <v>87</v>
      </c>
      <c r="C5" s="237" t="s">
        <v>250</v>
      </c>
    </row>
    <row r="6" spans="2:3">
      <c r="B6" s="366" t="s">
        <v>12</v>
      </c>
      <c r="C6" s="276">
        <v>1</v>
      </c>
    </row>
    <row r="7" spans="2:3">
      <c r="B7" s="366" t="s">
        <v>13</v>
      </c>
      <c r="C7" s="276" t="s">
        <v>45</v>
      </c>
    </row>
    <row r="8" spans="2:3">
      <c r="B8" s="366" t="s">
        <v>15</v>
      </c>
      <c r="C8" s="276" t="s">
        <v>45</v>
      </c>
    </row>
    <row r="9" spans="2:3">
      <c r="B9" s="366" t="s">
        <v>19</v>
      </c>
      <c r="C9" s="276" t="s">
        <v>45</v>
      </c>
    </row>
    <row r="10" spans="2:3">
      <c r="B10" s="366" t="s">
        <v>21</v>
      </c>
      <c r="C10" s="276" t="s">
        <v>45</v>
      </c>
    </row>
    <row r="11" spans="2:3">
      <c r="B11" s="366" t="s">
        <v>57</v>
      </c>
      <c r="C11" s="276" t="s">
        <v>45</v>
      </c>
    </row>
    <row r="12" spans="2:3" ht="10" customHeight="1"/>
    <row r="13" spans="2:3" ht="135" customHeight="1">
      <c r="B13" s="749" t="s">
        <v>404</v>
      </c>
      <c r="C13" s="749"/>
    </row>
    <row r="14" spans="2:3">
      <c r="B14" s="749" t="s">
        <v>338</v>
      </c>
      <c r="C14" s="749"/>
    </row>
  </sheetData>
  <mergeCells count="4">
    <mergeCell ref="B1:C1"/>
    <mergeCell ref="B3:C3"/>
    <mergeCell ref="B14:C14"/>
    <mergeCell ref="B13:C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D27" sqref="D27"/>
    </sheetView>
  </sheetViews>
  <sheetFormatPr defaultRowHeight="14.5"/>
  <cols>
    <col min="1" max="1" width="51.81640625" bestFit="1" customWidth="1"/>
    <col min="3" max="3" width="7.453125" bestFit="1" customWidth="1"/>
  </cols>
  <sheetData>
    <row r="1" spans="1:1">
      <c r="A1" s="134" t="s">
        <v>251</v>
      </c>
    </row>
    <row r="2" spans="1:1">
      <c r="A2" s="9" t="s">
        <v>56</v>
      </c>
    </row>
    <row r="3" spans="1:1">
      <c r="A3" s="9" t="s">
        <v>252</v>
      </c>
    </row>
    <row r="4" spans="1:1">
      <c r="A4" s="9" t="s">
        <v>253</v>
      </c>
    </row>
    <row r="5" spans="1:1">
      <c r="A5" s="9" t="s">
        <v>254</v>
      </c>
    </row>
    <row r="7" spans="1:1">
      <c r="A7" s="134" t="s">
        <v>87</v>
      </c>
    </row>
    <row r="8" spans="1:1">
      <c r="A8" s="9" t="s">
        <v>12</v>
      </c>
    </row>
    <row r="9" spans="1:1">
      <c r="A9" s="9" t="s">
        <v>20</v>
      </c>
    </row>
    <row r="10" spans="1:1">
      <c r="A10" s="9" t="s">
        <v>253</v>
      </c>
    </row>
    <row r="12" spans="1:1">
      <c r="A12" s="134" t="s">
        <v>131</v>
      </c>
    </row>
    <row r="13" spans="1:1">
      <c r="A13" s="9" t="s">
        <v>92</v>
      </c>
    </row>
    <row r="14" spans="1:1">
      <c r="A14" s="9" t="s">
        <v>22</v>
      </c>
    </row>
    <row r="15" spans="1:1">
      <c r="A15" s="9" t="s">
        <v>20</v>
      </c>
    </row>
    <row r="17" spans="1:1">
      <c r="A17" s="134" t="s">
        <v>255</v>
      </c>
    </row>
    <row r="18" spans="1:1">
      <c r="A18" s="135" t="s">
        <v>256</v>
      </c>
    </row>
    <row r="19" spans="1:1">
      <c r="A19" s="135" t="s">
        <v>257</v>
      </c>
    </row>
    <row r="20" spans="1:1">
      <c r="A20" s="135" t="s">
        <v>258</v>
      </c>
    </row>
    <row r="21" spans="1:1">
      <c r="A21" s="135" t="s">
        <v>107</v>
      </c>
    </row>
    <row r="22" spans="1:1">
      <c r="A22" s="135" t="s">
        <v>259</v>
      </c>
    </row>
    <row r="23" spans="1:1">
      <c r="A23" s="135" t="s">
        <v>260</v>
      </c>
    </row>
    <row r="24" spans="1:1">
      <c r="A24" s="135" t="s">
        <v>261</v>
      </c>
    </row>
    <row r="27" spans="1:1">
      <c r="A27" s="136" t="s">
        <v>262</v>
      </c>
    </row>
    <row r="28" spans="1:1">
      <c r="A28" s="137" t="s">
        <v>263</v>
      </c>
    </row>
    <row r="29" spans="1:1">
      <c r="A29" s="137" t="s">
        <v>264</v>
      </c>
    </row>
    <row r="30" spans="1:1">
      <c r="A30" s="137" t="s">
        <v>265</v>
      </c>
    </row>
    <row r="31" spans="1:1">
      <c r="A31" s="137" t="s">
        <v>266</v>
      </c>
    </row>
    <row r="32" spans="1:1">
      <c r="A32" s="137" t="s">
        <v>267</v>
      </c>
    </row>
    <row r="33" spans="1:1">
      <c r="A33" s="137" t="s">
        <v>268</v>
      </c>
    </row>
    <row r="34" spans="1:1">
      <c r="A34" s="137" t="s">
        <v>269</v>
      </c>
    </row>
    <row r="35" spans="1:1">
      <c r="A35" s="137" t="s">
        <v>270</v>
      </c>
    </row>
    <row r="36" spans="1:1">
      <c r="A36" s="137" t="s">
        <v>271</v>
      </c>
    </row>
    <row r="37" spans="1:1">
      <c r="A37" s="137" t="s">
        <v>272</v>
      </c>
    </row>
    <row r="38" spans="1:1">
      <c r="A38" s="137" t="s">
        <v>273</v>
      </c>
    </row>
    <row r="39" spans="1:1">
      <c r="A39" s="137" t="s">
        <v>274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selection activeCell="N1" sqref="N1"/>
    </sheetView>
  </sheetViews>
  <sheetFormatPr defaultRowHeight="14.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7265625" customWidth="1"/>
  </cols>
  <sheetData>
    <row r="1" spans="1:13" ht="23.15" customHeight="1">
      <c r="A1" t="s">
        <v>299</v>
      </c>
      <c r="B1" s="8" t="s">
        <v>300</v>
      </c>
    </row>
    <row r="2" spans="1:13">
      <c r="A2" s="750" t="s">
        <v>301</v>
      </c>
      <c r="B2" s="750"/>
      <c r="C2" s="751"/>
      <c r="D2" s="376"/>
      <c r="E2" s="377" t="s">
        <v>302</v>
      </c>
      <c r="F2" s="752" t="s">
        <v>303</v>
      </c>
      <c r="G2" s="753"/>
      <c r="H2" s="754"/>
      <c r="I2" s="755" t="s">
        <v>304</v>
      </c>
      <c r="J2" s="756"/>
      <c r="K2" s="756"/>
      <c r="L2" s="756"/>
      <c r="M2" s="757"/>
    </row>
    <row r="3" spans="1:13" ht="72.5">
      <c r="A3" s="378" t="s">
        <v>305</v>
      </c>
      <c r="B3" s="379" t="s">
        <v>251</v>
      </c>
      <c r="C3" s="380" t="s">
        <v>87</v>
      </c>
      <c r="D3" s="380" t="s">
        <v>131</v>
      </c>
      <c r="E3" s="381" t="s">
        <v>306</v>
      </c>
      <c r="F3" s="382" t="s">
        <v>307</v>
      </c>
      <c r="G3" s="382" t="s">
        <v>308</v>
      </c>
      <c r="H3" s="382" t="s">
        <v>309</v>
      </c>
      <c r="I3" s="383" t="s">
        <v>310</v>
      </c>
      <c r="J3" s="383" t="s">
        <v>311</v>
      </c>
      <c r="K3" s="384" t="s">
        <v>312</v>
      </c>
      <c r="L3" s="384" t="s">
        <v>313</v>
      </c>
      <c r="M3" s="384" t="s">
        <v>314</v>
      </c>
    </row>
    <row r="4" spans="1:13">
      <c r="A4" s="385" t="s">
        <v>107</v>
      </c>
      <c r="B4" s="386" t="s">
        <v>56</v>
      </c>
      <c r="C4" s="385" t="s">
        <v>12</v>
      </c>
      <c r="D4" s="375" t="s">
        <v>88</v>
      </c>
      <c r="E4" s="394">
        <f>'Apx B - Qtr NG Master'!$E$7</f>
        <v>6182</v>
      </c>
      <c r="F4" s="395"/>
      <c r="G4" s="396">
        <f>SUM('Apx C - Qtr NG LMI'!$E$7:$F$7)</f>
        <v>20171</v>
      </c>
      <c r="H4" s="392">
        <f>'Apx B - Qtr NG Master'!$I$7</f>
        <v>22040</v>
      </c>
      <c r="I4" s="397"/>
      <c r="J4" s="397"/>
      <c r="K4" s="398"/>
      <c r="L4" s="393">
        <f>'Apx B - Qtr NG Master'!$M$7</f>
        <v>86429</v>
      </c>
      <c r="M4" s="393">
        <f>'Apx B - Qtr NG Master'!$R$7</f>
        <v>1666376</v>
      </c>
    </row>
    <row r="5" spans="1:13">
      <c r="A5" s="385" t="s">
        <v>107</v>
      </c>
      <c r="B5" s="386" t="s">
        <v>56</v>
      </c>
      <c r="C5" s="385" t="s">
        <v>12</v>
      </c>
      <c r="D5" s="375" t="s">
        <v>89</v>
      </c>
      <c r="E5" s="394">
        <f>'Apx B - Qtr NG Master'!$E$8</f>
        <v>24</v>
      </c>
      <c r="F5" s="395"/>
      <c r="G5" s="396">
        <f>SUM('Apx C - Qtr NG LMI'!$E$8:$F$8)</f>
        <v>22</v>
      </c>
      <c r="H5" s="392">
        <f>'Apx B - Qtr NG Master'!$I$8</f>
        <v>21</v>
      </c>
      <c r="I5" s="397"/>
      <c r="J5" s="397"/>
      <c r="K5" s="398"/>
      <c r="L5" s="393">
        <f>'Apx B - Qtr NG Master'!$M$8</f>
        <v>121</v>
      </c>
      <c r="M5" s="393">
        <f>'Apx B - Qtr NG Master'!$R$8</f>
        <v>1813</v>
      </c>
    </row>
    <row r="6" spans="1:13" ht="43.5">
      <c r="A6" s="385" t="s">
        <v>107</v>
      </c>
      <c r="B6" s="386" t="s">
        <v>56</v>
      </c>
      <c r="C6" s="385" t="s">
        <v>12</v>
      </c>
      <c r="D6" s="375" t="s">
        <v>133</v>
      </c>
      <c r="E6" s="394">
        <f>'Apx B - Qtr NG Master'!$E$9</f>
        <v>13758</v>
      </c>
      <c r="F6" s="395"/>
      <c r="G6" s="396">
        <f>SUM('Apx C - Qtr NG LMI'!$E$9:$F$9)</f>
        <v>1305</v>
      </c>
      <c r="H6" s="392">
        <f>'Apx B - Qtr NG Master'!$I$9</f>
        <v>1305</v>
      </c>
      <c r="I6" s="397"/>
      <c r="J6" s="397"/>
      <c r="K6" s="398"/>
      <c r="L6" s="393">
        <f>'Apx B - Qtr NG Master'!$M$9</f>
        <v>37615</v>
      </c>
      <c r="M6" s="393">
        <f>'Apx B - Qtr NG Master'!$R$9</f>
        <v>288013</v>
      </c>
    </row>
    <row r="7" spans="1:13">
      <c r="A7" s="385" t="s">
        <v>107</v>
      </c>
      <c r="B7" s="386" t="s">
        <v>56</v>
      </c>
      <c r="C7" s="385" t="s">
        <v>12</v>
      </c>
      <c r="D7" s="375"/>
      <c r="E7" s="394"/>
      <c r="F7" s="395">
        <f>'Apx B - Qtr NG Master'!$H$10</f>
        <v>19204.78</v>
      </c>
      <c r="G7" s="396"/>
      <c r="H7" s="392"/>
      <c r="I7" s="397"/>
      <c r="J7" s="397"/>
      <c r="K7" s="398"/>
      <c r="L7" s="393"/>
      <c r="M7" s="393"/>
    </row>
    <row r="8" spans="1:13">
      <c r="A8" s="385" t="s">
        <v>107</v>
      </c>
      <c r="B8" s="386" t="s">
        <v>56</v>
      </c>
      <c r="C8" s="386" t="s">
        <v>13</v>
      </c>
      <c r="D8" s="375" t="s">
        <v>135</v>
      </c>
      <c r="E8" s="393">
        <f>'Apx B - Qtr NG Master'!E11</f>
        <v>427</v>
      </c>
      <c r="F8" s="399">
        <f>'Apx B - Qtr NG Master'!$H$11</f>
        <v>10088.142</v>
      </c>
      <c r="G8" s="396">
        <f>SUM('Apx C - Qtr NG LMI'!$E$10:$F$10)</f>
        <v>5658</v>
      </c>
      <c r="H8" s="392">
        <f>'Apx B - Qtr NG Master'!$I$11</f>
        <v>6658</v>
      </c>
      <c r="I8" s="397"/>
      <c r="J8" s="397"/>
      <c r="K8" s="398"/>
      <c r="L8" s="393">
        <f>'Apx B - Qtr NG Master'!$M$11</f>
        <v>9254</v>
      </c>
      <c r="M8" s="393">
        <f>'Apx B - Qtr NG Master'!$R$11</f>
        <v>138404</v>
      </c>
    </row>
    <row r="9" spans="1:13">
      <c r="A9" s="385" t="s">
        <v>107</v>
      </c>
      <c r="B9" s="386" t="s">
        <v>56</v>
      </c>
      <c r="C9" s="386" t="s">
        <v>13</v>
      </c>
      <c r="D9" s="375" t="s">
        <v>90</v>
      </c>
      <c r="E9" s="393">
        <f>'Apx B - Qtr NG Master'!E12</f>
        <v>879</v>
      </c>
      <c r="F9" s="399">
        <f>'Apx B - Qtr NG Master'!$H$12</f>
        <v>1708.5229999999999</v>
      </c>
      <c r="G9" s="396">
        <f>SUM('Apx C - Qtr NG LMI'!$E$11:$F$11)</f>
        <v>77</v>
      </c>
      <c r="H9" s="392">
        <f>'Apx B - Qtr NG Master'!$I$12</f>
        <v>1236</v>
      </c>
      <c r="I9" s="397"/>
      <c r="J9" s="397"/>
      <c r="K9" s="398"/>
      <c r="L9" s="393">
        <f>'Apx B - Qtr NG Master'!$M$12</f>
        <v>814</v>
      </c>
      <c r="M9" s="393">
        <f>'Apx B - Qtr NG Master'!$R$12</f>
        <v>8136</v>
      </c>
    </row>
    <row r="10" spans="1:13">
      <c r="A10" s="385" t="s">
        <v>107</v>
      </c>
      <c r="B10" s="386" t="s">
        <v>56</v>
      </c>
      <c r="C10" s="386" t="s">
        <v>13</v>
      </c>
      <c r="D10" s="375" t="s">
        <v>91</v>
      </c>
      <c r="E10" s="393">
        <f>'Apx B - Qtr NG Master'!E13</f>
        <v>20</v>
      </c>
      <c r="F10" s="399">
        <f>'Apx B - Qtr NG Master'!$H$13</f>
        <v>2287.0630000000001</v>
      </c>
      <c r="G10" s="396">
        <f>SUM('Apx C - Qtr NG LMI'!$E$12:$F$12)</f>
        <v>55</v>
      </c>
      <c r="H10" s="392">
        <f>'Apx B - Qtr NG Master'!$I$13</f>
        <v>733</v>
      </c>
      <c r="I10" s="397"/>
      <c r="J10" s="397"/>
      <c r="K10" s="398"/>
      <c r="L10" s="393">
        <f>'Apx B - Qtr NG Master'!$M$13</f>
        <v>169</v>
      </c>
      <c r="M10" s="393">
        <f>'Apx B - Qtr NG Master'!$R$13</f>
        <v>3540</v>
      </c>
    </row>
    <row r="11" spans="1:13">
      <c r="A11" s="385" t="s">
        <v>107</v>
      </c>
      <c r="B11" s="386" t="s">
        <v>56</v>
      </c>
      <c r="C11" s="386" t="s">
        <v>13</v>
      </c>
      <c r="D11" s="375" t="s">
        <v>16</v>
      </c>
      <c r="E11" s="393">
        <f>'Apx B - Qtr NG Master'!E14</f>
        <v>247673</v>
      </c>
      <c r="F11" s="399">
        <f>'Apx B - Qtr NG Master'!$H$14</f>
        <v>1756.1479999999999</v>
      </c>
      <c r="G11" s="396">
        <f>SUM('Apx C - Qtr NG LMI'!$E$13:$F$13)</f>
        <v>984</v>
      </c>
      <c r="H11" s="392">
        <f>'Apx B - Qtr NG Master'!$I$14</f>
        <v>1150</v>
      </c>
      <c r="I11" s="397"/>
      <c r="J11" s="397"/>
      <c r="K11" s="398"/>
      <c r="L11" s="393">
        <f>'Apx B - Qtr NG Master'!$M$14</f>
        <v>287432</v>
      </c>
      <c r="M11" s="393">
        <f>'Apx B - Qtr NG Master'!$R$14</f>
        <v>603608</v>
      </c>
    </row>
    <row r="12" spans="1:13">
      <c r="A12" s="385" t="s">
        <v>107</v>
      </c>
      <c r="B12" s="386" t="s">
        <v>56</v>
      </c>
      <c r="C12" s="386" t="s">
        <v>60</v>
      </c>
      <c r="D12" s="375" t="s">
        <v>60</v>
      </c>
      <c r="E12" s="394">
        <f>'Tables 2-6'!$C$26</f>
        <v>606</v>
      </c>
      <c r="F12" s="399">
        <f>'Tables 2-6'!$D$37</f>
        <v>6082.1980000000003</v>
      </c>
      <c r="G12" s="396"/>
      <c r="H12" s="392">
        <f>'Tables 2-6'!C$37</f>
        <v>5216</v>
      </c>
      <c r="I12" s="397"/>
      <c r="J12" s="397"/>
      <c r="K12" s="398"/>
      <c r="L12" s="393">
        <f>'Tables 2-6'!$C$48</f>
        <v>10266</v>
      </c>
      <c r="M12" s="393"/>
    </row>
    <row r="13" spans="1:13">
      <c r="A13" s="385" t="s">
        <v>107</v>
      </c>
      <c r="B13" s="386" t="s">
        <v>252</v>
      </c>
      <c r="C13" s="386" t="s">
        <v>20</v>
      </c>
      <c r="D13" s="375" t="s">
        <v>136</v>
      </c>
      <c r="E13" s="394">
        <f>'Apx B - Qtr NG Master'!E18</f>
        <v>11</v>
      </c>
      <c r="F13" s="399">
        <f>'Apx B - Qtr NG Master'!$H$18</f>
        <v>16485.282999999999</v>
      </c>
      <c r="G13" s="396">
        <f>SUM(' Apx D - Qtr NG Business'!$E$7:$F$7)</f>
        <v>1665</v>
      </c>
      <c r="H13" s="392">
        <f>'Apx B - Qtr NG Master'!$I$18</f>
        <v>2435</v>
      </c>
      <c r="I13" s="397"/>
      <c r="J13" s="397"/>
      <c r="K13" s="398"/>
      <c r="L13" s="393">
        <f>'Apx B - Qtr NG Master'!$M$18</f>
        <v>4682</v>
      </c>
      <c r="M13" s="393">
        <f>'Apx B - Qtr NG Master'!$R$18</f>
        <v>87878</v>
      </c>
    </row>
    <row r="14" spans="1:13">
      <c r="A14" s="385" t="s">
        <v>107</v>
      </c>
      <c r="B14" s="386" t="s">
        <v>252</v>
      </c>
      <c r="C14" s="385" t="s">
        <v>21</v>
      </c>
      <c r="D14" s="375" t="s">
        <v>137</v>
      </c>
      <c r="E14" s="394">
        <f>'Apx B - Qtr NG Master'!E19</f>
        <v>10</v>
      </c>
      <c r="F14" s="399">
        <f>'Apx B - Qtr NG Master'!$H$19</f>
        <v>7801.0060000000003</v>
      </c>
      <c r="G14" s="395">
        <f>SUM(' Apx D - Qtr NG Business'!$E$8:$F$8)</f>
        <v>170</v>
      </c>
      <c r="H14" s="392">
        <f>'Apx B - Qtr NG Master'!$I$19</f>
        <v>663</v>
      </c>
      <c r="I14" s="397"/>
      <c r="J14" s="397"/>
      <c r="K14" s="398"/>
      <c r="L14" s="393">
        <f>'Apx B - Qtr NG Master'!$M$19</f>
        <v>929</v>
      </c>
      <c r="M14" s="393">
        <f>'Apx B - Qtr NG Master'!$R$19</f>
        <v>14146</v>
      </c>
    </row>
    <row r="15" spans="1:13">
      <c r="A15" s="385" t="s">
        <v>107</v>
      </c>
      <c r="B15" s="386" t="s">
        <v>252</v>
      </c>
      <c r="C15" s="385" t="s">
        <v>21</v>
      </c>
      <c r="D15" s="375" t="s">
        <v>23</v>
      </c>
      <c r="E15" s="394">
        <f>'Apx B - Qtr NG Master'!E20</f>
        <v>4</v>
      </c>
      <c r="F15" s="399">
        <f>'Apx B - Qtr NG Master'!$H$20</f>
        <v>1046.7170000000001</v>
      </c>
      <c r="G15" s="395">
        <f>SUM(' Apx D - Qtr NG Business'!$E$9:$F$9)</f>
        <v>14</v>
      </c>
      <c r="H15" s="392">
        <f>'Apx B - Qtr NG Master'!$I$20</f>
        <v>128</v>
      </c>
      <c r="I15" s="397"/>
      <c r="J15" s="397"/>
      <c r="K15" s="398"/>
      <c r="L15" s="393">
        <f>'Apx B - Qtr NG Master'!$M$20</f>
        <v>5437</v>
      </c>
      <c r="M15" s="393">
        <f>'Apx B - Qtr NG Master'!$R$20</f>
        <v>50020</v>
      </c>
    </row>
    <row r="16" spans="1:13">
      <c r="A16" s="385" t="s">
        <v>107</v>
      </c>
      <c r="B16" s="386" t="s">
        <v>252</v>
      </c>
      <c r="C16" s="385" t="s">
        <v>21</v>
      </c>
      <c r="D16" s="375" t="s">
        <v>24</v>
      </c>
      <c r="E16" s="394">
        <f>'Apx B - Qtr NG Master'!E21</f>
        <v>0</v>
      </c>
      <c r="F16" s="399">
        <f>'Apx B - Qtr NG Master'!$H$21</f>
        <v>14669.975</v>
      </c>
      <c r="G16" s="395">
        <f>SUM(' Apx D - Qtr NG Business'!$E$10:$F$10)</f>
        <v>0</v>
      </c>
      <c r="H16" s="392">
        <f>'Apx B - Qtr NG Master'!$I$21</f>
        <v>5145</v>
      </c>
      <c r="I16" s="397"/>
      <c r="J16" s="397"/>
      <c r="K16" s="398"/>
      <c r="L16" s="393">
        <f>'Apx B - Qtr NG Master'!$M$21</f>
        <v>0</v>
      </c>
      <c r="M16" s="393">
        <f>'Apx B - Qtr NG Master'!$R$21</f>
        <v>0</v>
      </c>
    </row>
    <row r="17" spans="1:13">
      <c r="A17" s="385" t="s">
        <v>107</v>
      </c>
      <c r="B17" s="386" t="s">
        <v>253</v>
      </c>
      <c r="C17" s="385" t="s">
        <v>253</v>
      </c>
      <c r="D17" s="375" t="s">
        <v>92</v>
      </c>
      <c r="E17" s="394">
        <f>'Apx B - Qtr NG Master'!E24</f>
        <v>1358</v>
      </c>
      <c r="F17" s="395"/>
      <c r="G17" s="396">
        <f>SUM('Apx C - Qtr NG LMI'!$E$16:$F$16)</f>
        <v>0</v>
      </c>
      <c r="H17" s="392">
        <f>'Apx B - Qtr NG Master'!$I$24</f>
        <v>4153</v>
      </c>
      <c r="I17" s="397"/>
      <c r="J17" s="397"/>
      <c r="K17" s="398"/>
      <c r="L17" s="393">
        <f>'Apx B - Qtr NG Master'!$M$24</f>
        <v>11532</v>
      </c>
      <c r="M17" s="393">
        <f>'Apx B - Qtr NG Master'!$R$24</f>
        <v>196047</v>
      </c>
    </row>
    <row r="18" spans="1:13">
      <c r="A18" s="385" t="s">
        <v>107</v>
      </c>
      <c r="B18" s="386" t="s">
        <v>253</v>
      </c>
      <c r="C18" s="385" t="s">
        <v>253</v>
      </c>
      <c r="D18" s="375" t="s">
        <v>20</v>
      </c>
      <c r="E18" s="394">
        <f>'Apx B - Qtr NG Master'!E25</f>
        <v>0</v>
      </c>
      <c r="F18" s="395"/>
      <c r="G18" s="396">
        <f>SUM('Apx C - Qtr NG LMI'!$E$17:$F$17)</f>
        <v>3631</v>
      </c>
      <c r="H18" s="392">
        <f>'Apx B - Qtr NG Master'!$I$25</f>
        <v>0</v>
      </c>
      <c r="I18" s="397"/>
      <c r="J18" s="397"/>
      <c r="K18" s="398"/>
      <c r="L18" s="393">
        <f>'Apx B - Qtr NG Master'!$M$25</f>
        <v>0</v>
      </c>
      <c r="M18" s="393">
        <f>'Apx B - Qtr NG Master'!$R$25</f>
        <v>0</v>
      </c>
    </row>
    <row r="19" spans="1:13">
      <c r="A19" s="385" t="s">
        <v>107</v>
      </c>
      <c r="B19" s="386" t="s">
        <v>253</v>
      </c>
      <c r="C19" s="385" t="s">
        <v>253</v>
      </c>
      <c r="D19" s="375" t="s">
        <v>137</v>
      </c>
      <c r="E19" s="394">
        <f>'Apx B - Qtr NG Master'!E26</f>
        <v>0</v>
      </c>
      <c r="F19" s="395"/>
      <c r="G19" s="396">
        <f>SUM(' Apx D - Qtr NG Business'!$E$13:$F$13)</f>
        <v>0</v>
      </c>
      <c r="H19" s="392">
        <f>'Apx B - Qtr NG Master'!$I$26</f>
        <v>0</v>
      </c>
      <c r="I19" s="397"/>
      <c r="J19" s="397"/>
      <c r="K19" s="398"/>
      <c r="L19" s="393">
        <f>'Apx B - Qtr NG Master'!$M$26</f>
        <v>0</v>
      </c>
      <c r="M19" s="393">
        <f>'Apx B - Qtr NG Master'!$R$26</f>
        <v>0</v>
      </c>
    </row>
    <row r="20" spans="1:13">
      <c r="A20" s="385" t="s">
        <v>107</v>
      </c>
      <c r="B20" s="386" t="s">
        <v>253</v>
      </c>
      <c r="C20" s="385" t="s">
        <v>253</v>
      </c>
      <c r="D20" s="375" t="s">
        <v>24</v>
      </c>
      <c r="E20" s="394">
        <f>'Apx B - Qtr NG Master'!E27</f>
        <v>0</v>
      </c>
      <c r="F20" s="395"/>
      <c r="G20" s="396">
        <f>SUM(' Apx D - Qtr NG Business'!$E$14:$F$14)</f>
        <v>0</v>
      </c>
      <c r="H20" s="392">
        <f>'Apx B - Qtr NG Master'!$I$27</f>
        <v>0</v>
      </c>
      <c r="I20" s="397"/>
      <c r="J20" s="397"/>
      <c r="K20" s="398"/>
      <c r="L20" s="393">
        <f>'Apx B - Qtr NG Master'!$M$27</f>
        <v>0</v>
      </c>
      <c r="M20" s="393">
        <f>'Apx B - Qtr NG Master'!$R$27</f>
        <v>0</v>
      </c>
    </row>
    <row r="21" spans="1:13">
      <c r="A21" s="385" t="s">
        <v>107</v>
      </c>
      <c r="B21" s="386" t="s">
        <v>253</v>
      </c>
      <c r="C21" s="385" t="s">
        <v>253</v>
      </c>
      <c r="D21" s="375"/>
      <c r="E21" s="394"/>
      <c r="F21" s="399">
        <f>'Apx B - Qtr NG Master'!$H$28</f>
        <v>8497.3259999999991</v>
      </c>
      <c r="G21" s="396"/>
      <c r="H21" s="392"/>
      <c r="I21" s="397"/>
      <c r="J21" s="397"/>
      <c r="K21" s="398"/>
      <c r="L21" s="393"/>
      <c r="M21" s="393"/>
    </row>
    <row r="22" spans="1:13" ht="29">
      <c r="A22" s="385" t="s">
        <v>107</v>
      </c>
      <c r="B22" s="385" t="s">
        <v>254</v>
      </c>
      <c r="C22" s="9" t="s">
        <v>27</v>
      </c>
      <c r="D22" s="375" t="s">
        <v>27</v>
      </c>
      <c r="E22" s="394">
        <f>'Apx B - Qtr NG Master'!E30</f>
        <v>0</v>
      </c>
      <c r="F22" s="399">
        <f>'Apx B - Qtr NG Master'!$H$30</f>
        <v>0</v>
      </c>
      <c r="G22" s="396">
        <f>SUM(' Apx D - Qtr NG Business'!$E$16:$F$16)</f>
        <v>0</v>
      </c>
      <c r="H22" s="392">
        <f>'Apx B - Qtr NG Master'!$I$30</f>
        <v>0</v>
      </c>
      <c r="I22" s="397"/>
      <c r="J22" s="397"/>
      <c r="K22" s="398"/>
      <c r="L22" s="393">
        <f>'Apx B - Qtr NG Master'!$M$30</f>
        <v>0</v>
      </c>
      <c r="M22" s="393">
        <f>'Apx B - Qtr NG Master'!$R$30</f>
        <v>0</v>
      </c>
    </row>
    <row r="23" spans="1:13">
      <c r="A23" s="385"/>
      <c r="B23" s="386"/>
      <c r="C23" s="385"/>
      <c r="D23" s="375"/>
      <c r="E23" s="385"/>
      <c r="F23" s="387"/>
      <c r="G23" s="388"/>
      <c r="H23" s="388"/>
      <c r="I23" s="389"/>
      <c r="J23" s="389"/>
      <c r="K23" s="390"/>
      <c r="L23" s="9"/>
      <c r="M23" s="9"/>
    </row>
    <row r="24" spans="1:13">
      <c r="A24" s="385"/>
      <c r="B24" s="386"/>
      <c r="C24" s="385"/>
      <c r="D24" s="375"/>
      <c r="E24" s="391"/>
      <c r="F24" s="387"/>
      <c r="G24" s="388"/>
      <c r="H24" s="388"/>
      <c r="I24" s="389"/>
      <c r="J24" s="389"/>
      <c r="K24" s="390"/>
      <c r="L24" s="9"/>
      <c r="M24" s="9"/>
    </row>
    <row r="25" spans="1:13">
      <c r="A25" s="385"/>
      <c r="B25" s="386"/>
      <c r="C25" s="385"/>
      <c r="D25" s="375"/>
      <c r="E25" s="391"/>
      <c r="F25" s="387"/>
      <c r="G25" s="388"/>
      <c r="H25" s="388"/>
      <c r="I25" s="389"/>
      <c r="J25" s="389"/>
      <c r="K25" s="390"/>
      <c r="L25" s="9"/>
      <c r="M25" s="9"/>
    </row>
    <row r="26" spans="1:13">
      <c r="A26" s="385"/>
      <c r="B26" s="386"/>
      <c r="C26" s="385"/>
      <c r="D26" s="375"/>
      <c r="E26" s="391"/>
      <c r="F26" s="387"/>
      <c r="G26" s="388"/>
      <c r="H26" s="388"/>
      <c r="I26" s="389"/>
      <c r="J26" s="389"/>
      <c r="K26" s="390"/>
      <c r="L26" s="9"/>
      <c r="M26" s="9"/>
    </row>
    <row r="27" spans="1:13">
      <c r="A27" s="385"/>
      <c r="B27" s="386"/>
      <c r="C27" s="385"/>
      <c r="D27" s="375"/>
      <c r="E27" s="391"/>
      <c r="F27" s="387"/>
      <c r="G27" s="388"/>
      <c r="H27" s="388"/>
      <c r="I27" s="389"/>
      <c r="J27" s="389"/>
      <c r="K27" s="390"/>
      <c r="L27" s="9"/>
      <c r="M27" s="9"/>
    </row>
    <row r="28" spans="1:13">
      <c r="A28" s="385"/>
      <c r="B28" s="386"/>
      <c r="C28" s="385"/>
      <c r="D28" s="375"/>
      <c r="E28" s="391"/>
      <c r="F28" s="387"/>
      <c r="G28" s="388"/>
      <c r="H28" s="388"/>
      <c r="I28" s="389"/>
      <c r="J28" s="389"/>
      <c r="K28" s="389"/>
      <c r="L28" s="9"/>
      <c r="M28" s="9"/>
    </row>
    <row r="29" spans="1:13">
      <c r="A29" s="385"/>
      <c r="B29" s="386"/>
      <c r="C29" s="385"/>
      <c r="D29" s="375"/>
      <c r="E29" s="391"/>
      <c r="F29" s="387"/>
      <c r="G29" s="388"/>
      <c r="H29" s="388"/>
      <c r="I29" s="389"/>
      <c r="J29" s="389"/>
      <c r="K29" s="389"/>
      <c r="L29" s="9"/>
      <c r="M29" s="9"/>
    </row>
    <row r="30" spans="1:13">
      <c r="A30" s="385"/>
      <c r="B30" s="386"/>
      <c r="C30" s="385"/>
      <c r="D30" s="375"/>
      <c r="E30" s="391"/>
      <c r="F30" s="387"/>
      <c r="G30" s="388"/>
      <c r="H30" s="388"/>
      <c r="I30" s="389"/>
      <c r="J30" s="389"/>
      <c r="K30" s="389"/>
      <c r="L30" s="9"/>
      <c r="M30" s="9"/>
    </row>
    <row r="31" spans="1:13">
      <c r="A31" s="385"/>
      <c r="B31" s="386"/>
      <c r="C31" s="385"/>
      <c r="D31" s="375"/>
      <c r="E31" s="391"/>
      <c r="F31" s="387"/>
      <c r="G31" s="388"/>
      <c r="H31" s="388"/>
      <c r="I31" s="389"/>
      <c r="J31" s="389"/>
      <c r="K31" s="389"/>
      <c r="L31" s="9"/>
      <c r="M31" s="9"/>
    </row>
    <row r="32" spans="1:13">
      <c r="A32" s="385"/>
      <c r="B32" s="386"/>
      <c r="C32" s="385"/>
      <c r="D32" s="375"/>
      <c r="E32" s="391"/>
      <c r="F32" s="387"/>
      <c r="G32" s="388"/>
      <c r="H32" s="388"/>
      <c r="I32" s="389"/>
      <c r="J32" s="389"/>
      <c r="K32" s="389"/>
      <c r="L32" s="9"/>
      <c r="M32" s="9"/>
    </row>
    <row r="33" spans="1:13">
      <c r="A33" s="385"/>
      <c r="B33" s="386"/>
      <c r="C33" s="385"/>
      <c r="D33" s="375"/>
      <c r="E33" s="391"/>
      <c r="F33" s="387"/>
      <c r="G33" s="388"/>
      <c r="H33" s="388"/>
      <c r="I33" s="389"/>
      <c r="J33" s="389"/>
      <c r="K33" s="389"/>
      <c r="L33" s="9"/>
      <c r="M33" s="9"/>
    </row>
    <row r="34" spans="1:13">
      <c r="A34" s="385"/>
      <c r="B34" s="386"/>
      <c r="C34" s="385"/>
      <c r="D34" s="375"/>
      <c r="E34" s="391"/>
      <c r="F34" s="387"/>
      <c r="G34" s="388"/>
      <c r="H34" s="388"/>
      <c r="I34" s="389"/>
      <c r="J34" s="389"/>
      <c r="K34" s="389"/>
      <c r="L34" s="9"/>
      <c r="M34" s="9"/>
    </row>
    <row r="35" spans="1:13">
      <c r="A35" s="385"/>
      <c r="B35" s="386"/>
      <c r="C35" s="385"/>
      <c r="D35" s="375"/>
      <c r="E35" s="391"/>
      <c r="F35" s="387"/>
      <c r="G35" s="388"/>
      <c r="H35" s="388"/>
      <c r="I35" s="389"/>
      <c r="J35" s="389"/>
      <c r="K35" s="389"/>
      <c r="L35" s="9"/>
      <c r="M35" s="9"/>
    </row>
  </sheetData>
  <mergeCells count="3">
    <mergeCell ref="A2:C2"/>
    <mergeCell ref="F2:H2"/>
    <mergeCell ref="I2:M2"/>
  </mergeCells>
  <conditionalFormatting sqref="G23:H35">
    <cfRule type="expression" dxfId="8" priority="16">
      <formula>IF(#REF!&gt;1,TRUE,FALSE)</formula>
    </cfRule>
  </conditionalFormatting>
  <conditionalFormatting sqref="G4:H22">
    <cfRule type="expression" dxfId="7" priority="8">
      <formula>IF(#REF!&gt;1,TRUE,FALSE)</formula>
    </cfRule>
  </conditionalFormatting>
  <conditionalFormatting sqref="G7">
    <cfRule type="expression" dxfId="6" priority="7">
      <formula>IF(#REF!&gt;1,TRUE,FALSE)</formula>
    </cfRule>
  </conditionalFormatting>
  <conditionalFormatting sqref="H7">
    <cfRule type="expression" dxfId="5" priority="6">
      <formula>IF(#REF!&gt;1,TRUE,FALSE)</formula>
    </cfRule>
  </conditionalFormatting>
  <conditionalFormatting sqref="G8:G11">
    <cfRule type="expression" dxfId="4" priority="5">
      <formula>IF(#REF!&gt;1,TRUE,FALSE)</formula>
    </cfRule>
  </conditionalFormatting>
  <conditionalFormatting sqref="H8:H11">
    <cfRule type="expression" dxfId="3" priority="4">
      <formula>IF(#REF!&gt;1,TRUE,FALSE)</formula>
    </cfRule>
  </conditionalFormatting>
  <conditionalFormatting sqref="G10">
    <cfRule type="expression" dxfId="2" priority="3">
      <formula>IF(#REF!&gt;1,TRUE,FALSE)</formula>
    </cfRule>
  </conditionalFormatting>
  <conditionalFormatting sqref="H10">
    <cfRule type="expression" dxfId="1" priority="2">
      <formula>IF(#REF!&gt;1,TRUE,FALSE)</formula>
    </cfRule>
  </conditionalFormatting>
  <conditionalFormatting sqref="G8">
    <cfRule type="expression" dxfId="0" priority="1">
      <formula>IF(#REF!&gt;1,TRUE,FALSE)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72"/>
  <sheetViews>
    <sheetView zoomScaleNormal="100" workbookViewId="0">
      <selection activeCell="I1" sqref="I1"/>
    </sheetView>
  </sheetViews>
  <sheetFormatPr defaultRowHeight="14.5"/>
  <cols>
    <col min="1" max="1" width="50.7265625" customWidth="1"/>
    <col min="2" max="3" width="22.7265625" customWidth="1"/>
    <col min="4" max="4" width="18.7265625" customWidth="1"/>
    <col min="5" max="6" width="16.7265625" customWidth="1"/>
    <col min="7" max="7" width="18.7265625" customWidth="1"/>
    <col min="8" max="8" width="1.7265625" customWidth="1"/>
    <col min="9" max="9" width="12.7265625" bestFit="1" customWidth="1"/>
    <col min="10" max="10" width="21" bestFit="1" customWidth="1"/>
    <col min="11" max="11" width="11.7265625" customWidth="1"/>
    <col min="12" max="12" width="22.453125" bestFit="1" customWidth="1"/>
    <col min="13" max="19" width="11.7265625" customWidth="1"/>
  </cols>
  <sheetData>
    <row r="1" spans="1:14" ht="18.5">
      <c r="A1" s="585" t="s">
        <v>298</v>
      </c>
      <c r="B1" s="585"/>
      <c r="C1" s="585"/>
      <c r="D1" s="585"/>
      <c r="E1" s="585"/>
      <c r="F1" s="585"/>
      <c r="G1" s="585"/>
      <c r="J1" s="121"/>
      <c r="K1" s="128"/>
      <c r="L1" s="128"/>
      <c r="M1" s="285"/>
      <c r="N1" s="286"/>
    </row>
    <row r="2" spans="1:14" ht="27.5">
      <c r="A2" s="287"/>
      <c r="B2" s="287" t="s">
        <v>47</v>
      </c>
      <c r="C2" s="287" t="s">
        <v>48</v>
      </c>
      <c r="D2" s="287" t="s">
        <v>346</v>
      </c>
      <c r="E2" s="288" t="s">
        <v>49</v>
      </c>
      <c r="F2" s="289" t="s">
        <v>290</v>
      </c>
      <c r="G2" s="288" t="s">
        <v>50</v>
      </c>
      <c r="I2" s="374"/>
      <c r="K2" s="129"/>
      <c r="L2" s="286"/>
    </row>
    <row r="3" spans="1:14">
      <c r="A3" s="290" t="s">
        <v>280</v>
      </c>
      <c r="B3" s="291">
        <v>444414</v>
      </c>
      <c r="C3" s="513">
        <v>10266</v>
      </c>
      <c r="D3" s="292">
        <v>0</v>
      </c>
      <c r="E3" s="292">
        <v>454680</v>
      </c>
      <c r="F3" s="413">
        <v>411345.4</v>
      </c>
      <c r="G3" s="414">
        <v>1.1053484492594301</v>
      </c>
      <c r="I3" s="139" t="s">
        <v>46</v>
      </c>
      <c r="J3" s="139" t="s">
        <v>297</v>
      </c>
    </row>
    <row r="4" spans="1:14">
      <c r="A4" s="293" t="s">
        <v>51</v>
      </c>
      <c r="B4" s="294">
        <v>3057981</v>
      </c>
      <c r="C4" s="298">
        <v>188586</v>
      </c>
      <c r="D4" s="294">
        <v>0</v>
      </c>
      <c r="E4" s="294">
        <v>3246567</v>
      </c>
      <c r="F4" s="413">
        <v>4244398.7</v>
      </c>
      <c r="G4" s="414">
        <v>0.7649062280600547</v>
      </c>
      <c r="I4" s="156">
        <v>0.56771852898475716</v>
      </c>
      <c r="J4" s="156">
        <v>1.1053484492594301</v>
      </c>
    </row>
    <row r="5" spans="1:14">
      <c r="A5" s="293" t="s">
        <v>282</v>
      </c>
      <c r="B5" s="295"/>
      <c r="C5" s="295"/>
      <c r="D5" s="295"/>
      <c r="E5" s="295"/>
      <c r="F5" s="295"/>
      <c r="G5" s="296"/>
      <c r="K5" s="129"/>
    </row>
    <row r="6" spans="1:14">
      <c r="A6" s="293" t="s">
        <v>291</v>
      </c>
      <c r="B6" s="295"/>
      <c r="C6" s="295"/>
      <c r="D6" s="295"/>
      <c r="E6" s="295"/>
      <c r="F6" s="295"/>
      <c r="G6" s="296"/>
      <c r="H6" s="129"/>
      <c r="K6" s="129"/>
    </row>
    <row r="7" spans="1:14">
      <c r="A7" s="293" t="s">
        <v>284</v>
      </c>
      <c r="B7" s="297">
        <v>15305</v>
      </c>
      <c r="C7" s="298">
        <v>188586</v>
      </c>
      <c r="D7" s="294">
        <v>0</v>
      </c>
      <c r="E7" s="294">
        <v>203891</v>
      </c>
      <c r="F7" s="295"/>
      <c r="G7" s="296"/>
      <c r="H7" s="129"/>
      <c r="I7" s="129"/>
      <c r="J7" s="129"/>
      <c r="K7" s="129"/>
    </row>
    <row r="8" spans="1:14">
      <c r="A8" s="293" t="s">
        <v>287</v>
      </c>
      <c r="B8" s="297">
        <v>5611</v>
      </c>
      <c r="C8" s="295"/>
      <c r="D8" s="294">
        <v>0</v>
      </c>
      <c r="E8" s="294">
        <v>5611</v>
      </c>
      <c r="F8" s="295"/>
      <c r="G8" s="296"/>
      <c r="H8" s="129"/>
      <c r="I8" s="129"/>
      <c r="J8" s="129"/>
      <c r="K8" s="129"/>
    </row>
    <row r="9" spans="1:14">
      <c r="A9" s="573" t="s">
        <v>344</v>
      </c>
      <c r="B9" s="574">
        <v>3131483</v>
      </c>
      <c r="C9" s="295"/>
      <c r="D9" s="299"/>
      <c r="E9" s="358">
        <v>3131483</v>
      </c>
      <c r="F9" s="299"/>
      <c r="G9" s="296"/>
      <c r="H9" s="129"/>
      <c r="I9" s="129"/>
      <c r="J9" s="129"/>
      <c r="K9" s="129"/>
    </row>
    <row r="10" spans="1:14" ht="10" customHeight="1">
      <c r="A10" s="400"/>
      <c r="B10" s="415"/>
      <c r="C10" s="416"/>
      <c r="D10" s="417"/>
      <c r="E10" s="418"/>
      <c r="F10" s="417"/>
      <c r="G10" s="419"/>
      <c r="H10" s="129"/>
      <c r="I10" s="129"/>
      <c r="J10" s="129"/>
      <c r="K10" s="129"/>
    </row>
    <row r="11" spans="1:14" ht="15" customHeight="1">
      <c r="A11" s="579" t="s">
        <v>281</v>
      </c>
      <c r="B11" s="580"/>
      <c r="C11" s="580"/>
      <c r="D11" s="580"/>
      <c r="E11" s="580"/>
      <c r="F11" s="580"/>
      <c r="G11" s="581"/>
      <c r="H11" s="129"/>
      <c r="I11" s="129"/>
      <c r="J11" s="129"/>
      <c r="K11" s="129"/>
    </row>
    <row r="12" spans="1:14" ht="15" customHeight="1">
      <c r="A12" s="586" t="s">
        <v>283</v>
      </c>
      <c r="B12" s="587"/>
      <c r="C12" s="587"/>
      <c r="D12" s="587"/>
      <c r="E12" s="587"/>
      <c r="F12" s="587"/>
      <c r="G12" s="588"/>
      <c r="H12" s="129"/>
      <c r="I12" s="129"/>
      <c r="J12" s="129"/>
      <c r="K12" s="129"/>
    </row>
    <row r="13" spans="1:14" ht="15" customHeight="1">
      <c r="A13" s="586" t="s">
        <v>285</v>
      </c>
      <c r="B13" s="587"/>
      <c r="C13" s="587"/>
      <c r="D13" s="587"/>
      <c r="E13" s="587"/>
      <c r="F13" s="587"/>
      <c r="G13" s="588"/>
      <c r="H13" s="129"/>
      <c r="I13" s="129"/>
      <c r="J13" s="129"/>
      <c r="K13" s="129"/>
    </row>
    <row r="14" spans="1:14" ht="15" customHeight="1">
      <c r="A14" s="586" t="s">
        <v>286</v>
      </c>
      <c r="B14" s="587"/>
      <c r="C14" s="587"/>
      <c r="D14" s="587"/>
      <c r="E14" s="587"/>
      <c r="F14" s="587"/>
      <c r="G14" s="588"/>
      <c r="H14" s="129"/>
      <c r="I14" s="129"/>
      <c r="J14" s="129"/>
      <c r="K14" s="129"/>
    </row>
    <row r="15" spans="1:14" ht="15" customHeight="1">
      <c r="A15" s="586" t="s">
        <v>288</v>
      </c>
      <c r="B15" s="587"/>
      <c r="C15" s="587"/>
      <c r="D15" s="587"/>
      <c r="E15" s="587"/>
      <c r="F15" s="587"/>
      <c r="G15" s="588"/>
      <c r="H15" s="129"/>
      <c r="I15" s="129"/>
      <c r="J15" s="129"/>
      <c r="K15" s="129"/>
    </row>
    <row r="16" spans="1:14" ht="15" customHeight="1">
      <c r="A16" s="586" t="s">
        <v>289</v>
      </c>
      <c r="B16" s="587"/>
      <c r="C16" s="587"/>
      <c r="D16" s="587"/>
      <c r="E16" s="587"/>
      <c r="F16" s="587"/>
      <c r="G16" s="588"/>
      <c r="H16" s="129"/>
      <c r="I16" s="129"/>
      <c r="J16" s="129"/>
      <c r="K16" s="129"/>
    </row>
    <row r="17" spans="1:11">
      <c r="A17" s="586" t="s">
        <v>318</v>
      </c>
      <c r="B17" s="587"/>
      <c r="C17" s="587"/>
      <c r="D17" s="587"/>
      <c r="E17" s="587"/>
      <c r="F17" s="587"/>
      <c r="G17" s="588"/>
      <c r="H17" s="129"/>
      <c r="I17" s="129"/>
      <c r="J17" s="129"/>
      <c r="K17" s="129"/>
    </row>
    <row r="18" spans="1:11" ht="45" customHeight="1">
      <c r="A18" s="582" t="s">
        <v>345</v>
      </c>
      <c r="B18" s="583"/>
      <c r="C18" s="583"/>
      <c r="D18" s="583"/>
      <c r="E18" s="583"/>
      <c r="F18" s="583"/>
      <c r="G18" s="584"/>
      <c r="H18" s="129"/>
      <c r="I18" s="129"/>
      <c r="J18" s="129"/>
      <c r="K18" s="129"/>
    </row>
    <row r="19" spans="1:11">
      <c r="A19" s="401"/>
      <c r="B19" s="401"/>
      <c r="C19" s="401"/>
      <c r="D19" s="401"/>
      <c r="E19" s="401"/>
      <c r="F19" s="401"/>
      <c r="G19" s="401"/>
      <c r="H19" s="129"/>
      <c r="I19" s="129"/>
      <c r="J19" s="129"/>
      <c r="K19" s="129"/>
    </row>
    <row r="20" spans="1:11" ht="18.5">
      <c r="A20" s="585" t="s">
        <v>295</v>
      </c>
      <c r="B20" s="585"/>
      <c r="C20" s="585"/>
      <c r="D20" s="585"/>
      <c r="E20" s="585"/>
      <c r="F20" s="130"/>
      <c r="I20" s="129"/>
      <c r="J20" s="129"/>
      <c r="K20" s="129"/>
    </row>
    <row r="21" spans="1:11" ht="51" customHeight="1">
      <c r="A21" s="287" t="s">
        <v>52</v>
      </c>
      <c r="B21" s="287" t="s">
        <v>53</v>
      </c>
      <c r="C21" s="288" t="s">
        <v>54</v>
      </c>
      <c r="D21" s="300" t="s">
        <v>320</v>
      </c>
      <c r="E21" s="288" t="s">
        <v>55</v>
      </c>
      <c r="F21" s="130"/>
      <c r="I21" s="587" t="s">
        <v>319</v>
      </c>
      <c r="J21" s="587"/>
      <c r="K21" s="587"/>
    </row>
    <row r="22" spans="1:11">
      <c r="A22" s="301" t="s">
        <v>56</v>
      </c>
      <c r="B22" s="302">
        <v>250818</v>
      </c>
      <c r="C22" s="303">
        <v>268963</v>
      </c>
      <c r="D22" s="303">
        <v>282647</v>
      </c>
      <c r="E22" s="304">
        <v>0.95158625423231102</v>
      </c>
      <c r="F22" s="130"/>
    </row>
    <row r="23" spans="1:11">
      <c r="A23" s="301" t="s">
        <v>57</v>
      </c>
      <c r="B23" s="303">
        <v>602</v>
      </c>
      <c r="C23" s="303">
        <v>1358</v>
      </c>
      <c r="D23" s="303">
        <v>1273</v>
      </c>
      <c r="E23" s="304">
        <v>1.0667714061272584</v>
      </c>
      <c r="F23" s="130"/>
    </row>
    <row r="24" spans="1:11">
      <c r="A24" s="301" t="s">
        <v>58</v>
      </c>
      <c r="B24" s="303">
        <v>14</v>
      </c>
      <c r="C24" s="303">
        <v>25</v>
      </c>
      <c r="D24" s="303">
        <v>1386</v>
      </c>
      <c r="E24" s="304">
        <v>1.8037518037518036E-2</v>
      </c>
      <c r="F24" s="130"/>
    </row>
    <row r="25" spans="1:11">
      <c r="A25" s="305" t="s">
        <v>59</v>
      </c>
      <c r="B25" s="306">
        <v>251434</v>
      </c>
      <c r="C25" s="306">
        <v>270346</v>
      </c>
      <c r="D25" s="306">
        <v>285306</v>
      </c>
      <c r="E25" s="307">
        <v>0.94756507048572414</v>
      </c>
      <c r="F25" s="130"/>
    </row>
    <row r="26" spans="1:11">
      <c r="A26" s="301" t="s">
        <v>60</v>
      </c>
      <c r="B26" s="302">
        <v>101</v>
      </c>
      <c r="C26" s="302">
        <v>606</v>
      </c>
      <c r="D26" s="308">
        <v>863</v>
      </c>
      <c r="E26" s="304">
        <v>0.70220162224797222</v>
      </c>
      <c r="F26" s="130"/>
    </row>
    <row r="27" spans="1:11">
      <c r="A27" s="305" t="s">
        <v>61</v>
      </c>
      <c r="B27" s="306">
        <v>251535</v>
      </c>
      <c r="C27" s="306">
        <v>270952</v>
      </c>
      <c r="D27" s="306">
        <v>286169</v>
      </c>
      <c r="E27" s="307">
        <v>0.94682512780909178</v>
      </c>
      <c r="F27" s="130"/>
    </row>
    <row r="28" spans="1:11" ht="10" customHeight="1">
      <c r="A28" s="420"/>
      <c r="B28" s="421"/>
      <c r="C28" s="421"/>
      <c r="D28" s="421"/>
      <c r="E28" s="422"/>
      <c r="F28" s="130"/>
    </row>
    <row r="29" spans="1:11">
      <c r="A29" s="589" t="s">
        <v>337</v>
      </c>
      <c r="B29" s="590"/>
      <c r="C29" s="590"/>
      <c r="D29" s="590"/>
      <c r="E29" s="591"/>
    </row>
    <row r="30" spans="1:11">
      <c r="A30" s="401"/>
      <c r="B30" s="401"/>
      <c r="C30" s="401"/>
      <c r="D30" s="401"/>
      <c r="E30" s="401"/>
    </row>
    <row r="31" spans="1:11" ht="18.5">
      <c r="A31" s="585" t="s">
        <v>296</v>
      </c>
      <c r="B31" s="585"/>
      <c r="C31" s="585"/>
      <c r="D31" s="585"/>
      <c r="E31" s="585"/>
    </row>
    <row r="32" spans="1:11" ht="26">
      <c r="A32" s="300" t="s">
        <v>62</v>
      </c>
      <c r="B32" s="300" t="s">
        <v>63</v>
      </c>
      <c r="C32" s="309" t="s">
        <v>64</v>
      </c>
      <c r="D32" s="309" t="s">
        <v>65</v>
      </c>
      <c r="E32" s="309" t="s">
        <v>66</v>
      </c>
    </row>
    <row r="33" spans="1:9">
      <c r="A33" s="301" t="s">
        <v>56</v>
      </c>
      <c r="B33" s="423">
        <v>8422</v>
      </c>
      <c r="C33" s="423">
        <v>33143</v>
      </c>
      <c r="D33" s="310">
        <v>35044.656000000003</v>
      </c>
      <c r="E33" s="311">
        <v>0.94573620582835793</v>
      </c>
    </row>
    <row r="34" spans="1:9">
      <c r="A34" s="301" t="s">
        <v>57</v>
      </c>
      <c r="B34" s="423">
        <v>1788</v>
      </c>
      <c r="C34" s="423">
        <v>4153</v>
      </c>
      <c r="D34" s="310">
        <v>8497.3259999999991</v>
      </c>
      <c r="E34" s="311">
        <v>0.48874198777356553</v>
      </c>
    </row>
    <row r="35" spans="1:9">
      <c r="A35" s="301" t="s">
        <v>58</v>
      </c>
      <c r="B35" s="423">
        <v>1604</v>
      </c>
      <c r="C35" s="423">
        <v>8371</v>
      </c>
      <c r="D35" s="310">
        <v>40002.981</v>
      </c>
      <c r="E35" s="311">
        <v>0.20925940494284664</v>
      </c>
    </row>
    <row r="36" spans="1:9">
      <c r="A36" s="305" t="s">
        <v>59</v>
      </c>
      <c r="B36" s="312">
        <v>11814</v>
      </c>
      <c r="C36" s="312">
        <v>45667</v>
      </c>
      <c r="D36" s="312">
        <v>83544.963000000003</v>
      </c>
      <c r="E36" s="313">
        <v>0.54661583846772421</v>
      </c>
    </row>
    <row r="37" spans="1:9">
      <c r="A37" s="301" t="s">
        <v>60</v>
      </c>
      <c r="B37" s="423">
        <v>1026</v>
      </c>
      <c r="C37" s="423">
        <v>5216</v>
      </c>
      <c r="D37" s="423">
        <v>6082.1980000000003</v>
      </c>
      <c r="E37" s="311">
        <v>0.85758470868590597</v>
      </c>
    </row>
    <row r="38" spans="1:9">
      <c r="A38" s="305" t="s">
        <v>61</v>
      </c>
      <c r="B38" s="312">
        <v>12840</v>
      </c>
      <c r="C38" s="312">
        <v>50883</v>
      </c>
      <c r="D38" s="312">
        <v>89627.161000000007</v>
      </c>
      <c r="E38" s="313">
        <v>0.56771852898475716</v>
      </c>
    </row>
    <row r="39" spans="1:9" ht="10" customHeight="1">
      <c r="A39" s="424"/>
      <c r="B39" s="425"/>
      <c r="C39" s="425"/>
      <c r="D39" s="425"/>
      <c r="E39" s="426"/>
    </row>
    <row r="40" spans="1:9">
      <c r="A40" s="589" t="s">
        <v>67</v>
      </c>
      <c r="B40" s="590"/>
      <c r="C40" s="590"/>
      <c r="D40" s="590"/>
      <c r="E40" s="591"/>
      <c r="G40" s="522"/>
    </row>
    <row r="41" spans="1:9">
      <c r="A41" s="401"/>
      <c r="B41" s="401"/>
      <c r="C41" s="401"/>
      <c r="D41" s="401"/>
      <c r="E41" s="401"/>
      <c r="G41" s="522"/>
    </row>
    <row r="42" spans="1:9" ht="18.5">
      <c r="A42" s="585" t="s">
        <v>321</v>
      </c>
      <c r="B42" s="585"/>
      <c r="C42" s="585"/>
      <c r="D42" s="585"/>
      <c r="E42" s="585"/>
      <c r="G42" s="522"/>
    </row>
    <row r="43" spans="1:9" ht="26">
      <c r="A43" s="287" t="s">
        <v>68</v>
      </c>
      <c r="B43" s="287" t="s">
        <v>69</v>
      </c>
      <c r="C43" s="288" t="s">
        <v>70</v>
      </c>
      <c r="D43" s="287" t="s">
        <v>322</v>
      </c>
      <c r="E43" s="288" t="s">
        <v>71</v>
      </c>
    </row>
    <row r="44" spans="1:9">
      <c r="A44" s="301" t="s">
        <v>56</v>
      </c>
      <c r="B44" s="303">
        <v>94133</v>
      </c>
      <c r="C44" s="303">
        <v>421834</v>
      </c>
      <c r="D44" s="303">
        <v>283489.8</v>
      </c>
      <c r="E44" s="373">
        <v>1.4880041539413411</v>
      </c>
      <c r="I44" s="128"/>
    </row>
    <row r="45" spans="1:9">
      <c r="A45" s="301" t="s">
        <v>57</v>
      </c>
      <c r="B45" s="302">
        <v>3614</v>
      </c>
      <c r="C45" s="303">
        <v>11532</v>
      </c>
      <c r="D45" s="303">
        <v>10936</v>
      </c>
      <c r="E45" s="373">
        <v>1.0544989027066569</v>
      </c>
      <c r="I45" s="247"/>
    </row>
    <row r="46" spans="1:9">
      <c r="A46" s="301" t="s">
        <v>58</v>
      </c>
      <c r="B46" s="303">
        <v>7238</v>
      </c>
      <c r="C46" s="303">
        <v>11048</v>
      </c>
      <c r="D46" s="303">
        <v>116919.6</v>
      </c>
      <c r="E46" s="373">
        <v>9.4492283586327691E-2</v>
      </c>
      <c r="I46" s="131"/>
    </row>
    <row r="47" spans="1:9">
      <c r="A47" s="305" t="s">
        <v>59</v>
      </c>
      <c r="B47" s="306">
        <v>104985</v>
      </c>
      <c r="C47" s="306">
        <v>444414</v>
      </c>
      <c r="D47" s="306">
        <v>411345.4</v>
      </c>
      <c r="E47" s="317">
        <v>1.0803913207732478</v>
      </c>
    </row>
    <row r="48" spans="1:9">
      <c r="A48" s="301" t="s">
        <v>323</v>
      </c>
      <c r="B48" s="302">
        <v>1613.4567</v>
      </c>
      <c r="C48" s="302">
        <v>10266</v>
      </c>
      <c r="D48" s="427" t="s">
        <v>45</v>
      </c>
      <c r="E48" s="373" t="s">
        <v>45</v>
      </c>
      <c r="F48" s="121"/>
      <c r="G48" s="121"/>
    </row>
    <row r="49" spans="1:6">
      <c r="A49" s="305" t="s">
        <v>61</v>
      </c>
      <c r="B49" s="306">
        <v>106598.4567</v>
      </c>
      <c r="C49" s="306">
        <v>454680</v>
      </c>
      <c r="D49" s="306">
        <v>411345.4</v>
      </c>
      <c r="E49" s="317">
        <v>1.1053484492594301</v>
      </c>
    </row>
    <row r="50" spans="1:6" ht="10" customHeight="1">
      <c r="A50" s="428"/>
      <c r="B50" s="429"/>
      <c r="C50" s="429"/>
      <c r="D50" s="429"/>
      <c r="E50" s="430"/>
    </row>
    <row r="51" spans="1:6" ht="30" customHeight="1">
      <c r="A51" s="579" t="s">
        <v>72</v>
      </c>
      <c r="B51" s="580"/>
      <c r="C51" s="580"/>
      <c r="D51" s="580"/>
      <c r="E51" s="581"/>
    </row>
    <row r="52" spans="1:6">
      <c r="A52" s="592" t="s">
        <v>73</v>
      </c>
      <c r="B52" s="593"/>
      <c r="C52" s="593"/>
      <c r="D52" s="593"/>
      <c r="E52" s="594"/>
    </row>
    <row r="53" spans="1:6">
      <c r="A53" s="431"/>
      <c r="B53" s="431"/>
      <c r="C53" s="431"/>
      <c r="D53" s="431"/>
      <c r="E53" s="431"/>
    </row>
    <row r="54" spans="1:6" ht="18.5">
      <c r="A54" s="585" t="s">
        <v>292</v>
      </c>
      <c r="B54" s="585"/>
      <c r="C54" s="585"/>
      <c r="D54" s="585"/>
      <c r="E54" s="585"/>
    </row>
    <row r="55" spans="1:6" ht="39">
      <c r="A55" s="287" t="s">
        <v>74</v>
      </c>
      <c r="B55" s="287" t="s">
        <v>75</v>
      </c>
      <c r="C55" s="288" t="s">
        <v>76</v>
      </c>
      <c r="D55" s="288" t="s">
        <v>77</v>
      </c>
      <c r="E55" s="288" t="s">
        <v>78</v>
      </c>
    </row>
    <row r="56" spans="1:6" ht="15" customHeight="1">
      <c r="A56" s="301" t="s">
        <v>324</v>
      </c>
      <c r="B56" s="314">
        <v>34</v>
      </c>
      <c r="C56" s="314">
        <v>504</v>
      </c>
      <c r="D56" s="314">
        <v>526.5</v>
      </c>
      <c r="E56" s="373">
        <v>0.95726495726495731</v>
      </c>
    </row>
    <row r="57" spans="1:6">
      <c r="A57" s="301" t="s">
        <v>79</v>
      </c>
      <c r="B57" s="314">
        <v>1429</v>
      </c>
      <c r="C57" s="314">
        <v>4951</v>
      </c>
      <c r="D57" s="314">
        <v>5960</v>
      </c>
      <c r="E57" s="315">
        <v>0.8307046979865772</v>
      </c>
      <c r="F57" s="432"/>
    </row>
    <row r="58" spans="1:6">
      <c r="A58" s="301" t="s">
        <v>80</v>
      </c>
      <c r="B58" s="314">
        <v>190</v>
      </c>
      <c r="C58" s="314">
        <v>658</v>
      </c>
      <c r="D58" s="314">
        <v>1482</v>
      </c>
      <c r="E58" s="315">
        <v>0.44399460188933876</v>
      </c>
      <c r="F58" s="432"/>
    </row>
    <row r="59" spans="1:6">
      <c r="A59" s="301" t="s">
        <v>81</v>
      </c>
      <c r="B59" s="314">
        <v>418</v>
      </c>
      <c r="C59" s="314">
        <v>1187</v>
      </c>
      <c r="D59" s="314">
        <v>1935</v>
      </c>
      <c r="E59" s="315">
        <v>0.61343669250645994</v>
      </c>
      <c r="F59" s="432"/>
    </row>
    <row r="60" spans="1:6">
      <c r="A60" s="301" t="s">
        <v>82</v>
      </c>
      <c r="B60" s="314">
        <v>3620</v>
      </c>
      <c r="C60" s="314">
        <v>16176</v>
      </c>
      <c r="D60" s="314">
        <v>38151</v>
      </c>
      <c r="E60" s="315">
        <v>0.42399937092081463</v>
      </c>
    </row>
    <row r="61" spans="1:6">
      <c r="A61" s="301" t="s">
        <v>83</v>
      </c>
      <c r="B61" s="314">
        <v>5963</v>
      </c>
      <c r="C61" s="314">
        <v>22000</v>
      </c>
      <c r="D61" s="314">
        <v>34225</v>
      </c>
      <c r="E61" s="315">
        <v>0.64280496712929147</v>
      </c>
      <c r="F61" s="432"/>
    </row>
    <row r="62" spans="1:6">
      <c r="A62" s="301" t="s">
        <v>84</v>
      </c>
      <c r="B62" s="314">
        <v>350</v>
      </c>
      <c r="C62" s="314">
        <v>905</v>
      </c>
      <c r="D62" s="314">
        <v>2651</v>
      </c>
      <c r="E62" s="315">
        <v>0.34138061109015466</v>
      </c>
      <c r="F62" s="432"/>
    </row>
    <row r="63" spans="1:6">
      <c r="A63" s="301" t="s">
        <v>85</v>
      </c>
      <c r="B63" s="314">
        <v>30</v>
      </c>
      <c r="C63" s="314">
        <v>116</v>
      </c>
      <c r="D63" s="314">
        <v>163</v>
      </c>
      <c r="E63" s="315">
        <v>0.71165644171779141</v>
      </c>
      <c r="F63" s="432"/>
    </row>
    <row r="64" spans="1:6">
      <c r="A64" s="305" t="s">
        <v>61</v>
      </c>
      <c r="B64" s="316">
        <v>12034</v>
      </c>
      <c r="C64" s="316">
        <v>46497</v>
      </c>
      <c r="D64" s="316">
        <v>85093.5</v>
      </c>
      <c r="E64" s="317">
        <v>0.54642246470059408</v>
      </c>
      <c r="F64" s="432"/>
    </row>
    <row r="65" spans="1:6" ht="10" customHeight="1">
      <c r="A65" s="428"/>
      <c r="B65" s="433"/>
      <c r="C65" s="433"/>
      <c r="D65" s="433"/>
      <c r="E65" s="430"/>
      <c r="F65" s="432"/>
    </row>
    <row r="66" spans="1:6">
      <c r="A66" s="579" t="s">
        <v>86</v>
      </c>
      <c r="B66" s="580"/>
      <c r="C66" s="580"/>
      <c r="D66" s="580"/>
      <c r="E66" s="581"/>
    </row>
    <row r="67" spans="1:6">
      <c r="A67" s="582" t="s">
        <v>325</v>
      </c>
      <c r="B67" s="583"/>
      <c r="C67" s="583"/>
      <c r="D67" s="583"/>
      <c r="E67" s="584"/>
    </row>
    <row r="72" spans="1:6">
      <c r="A72" s="129"/>
    </row>
  </sheetData>
  <mergeCells count="20">
    <mergeCell ref="I21:K21"/>
    <mergeCell ref="A29:E29"/>
    <mergeCell ref="A40:E40"/>
    <mergeCell ref="A13:G13"/>
    <mergeCell ref="A52:E52"/>
    <mergeCell ref="A66:E66"/>
    <mergeCell ref="A67:E67"/>
    <mergeCell ref="A1:G1"/>
    <mergeCell ref="A20:E20"/>
    <mergeCell ref="A31:E31"/>
    <mergeCell ref="A42:E42"/>
    <mergeCell ref="A54:E54"/>
    <mergeCell ref="A14:G14"/>
    <mergeCell ref="A16:G16"/>
    <mergeCell ref="A17:G17"/>
    <mergeCell ref="A18:G18"/>
    <mergeCell ref="A11:G11"/>
    <mergeCell ref="A51:E51"/>
    <mergeCell ref="A12:G12"/>
    <mergeCell ref="A15:G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I94"/>
  <sheetViews>
    <sheetView workbookViewId="0">
      <selection activeCell="F1" sqref="F1"/>
    </sheetView>
  </sheetViews>
  <sheetFormatPr defaultColWidth="9.26953125" defaultRowHeight="14.5"/>
  <cols>
    <col min="1" max="1" width="42.1796875" style="144" customWidth="1"/>
    <col min="2" max="2" width="40.7265625" style="144" customWidth="1"/>
    <col min="3" max="3" width="18.7265625" style="144" customWidth="1"/>
    <col min="4" max="4" width="16.7265625" style="144" customWidth="1"/>
    <col min="5" max="5" width="18.7265625" style="144" customWidth="1"/>
    <col min="6" max="6" width="10.7265625" style="144" customWidth="1"/>
    <col min="7" max="7" width="17.7265625" style="144" customWidth="1"/>
    <col min="8" max="8" width="18.7265625" style="144" customWidth="1"/>
    <col min="9" max="9" width="10.7265625" style="144" customWidth="1"/>
    <col min="10" max="16384" width="9.26953125" style="144"/>
  </cols>
  <sheetData>
    <row r="1" spans="1:9" ht="18.5">
      <c r="A1" s="514" t="s">
        <v>361</v>
      </c>
      <c r="B1" s="515"/>
      <c r="C1" s="515"/>
      <c r="D1" s="515"/>
    </row>
    <row r="3" spans="1:9" ht="16.5">
      <c r="A3" s="176" t="s">
        <v>347</v>
      </c>
      <c r="B3" s="176" t="s">
        <v>348</v>
      </c>
      <c r="C3" s="176" t="s">
        <v>349</v>
      </c>
      <c r="D3" s="176" t="s">
        <v>350</v>
      </c>
      <c r="E3" s="176" t="s">
        <v>351</v>
      </c>
    </row>
    <row r="4" spans="1:9" ht="16.5">
      <c r="A4" s="175" t="s">
        <v>352</v>
      </c>
      <c r="B4" s="147">
        <v>64552</v>
      </c>
      <c r="C4" s="147">
        <v>466514</v>
      </c>
      <c r="D4" s="147">
        <v>531066</v>
      </c>
      <c r="E4" s="526">
        <v>0.12155174686385496</v>
      </c>
      <c r="G4"/>
    </row>
    <row r="5" spans="1:9" ht="16.5">
      <c r="A5" s="175" t="s">
        <v>353</v>
      </c>
      <c r="B5" s="147">
        <v>1097</v>
      </c>
      <c r="C5" s="147">
        <v>4925</v>
      </c>
      <c r="D5" s="147">
        <v>6022</v>
      </c>
      <c r="E5" s="526">
        <v>0.18216539355695782</v>
      </c>
    </row>
    <row r="6" spans="1:9" ht="16.5">
      <c r="A6" s="175" t="s">
        <v>354</v>
      </c>
      <c r="B6" s="147">
        <v>4618</v>
      </c>
      <c r="C6" s="147">
        <v>28736</v>
      </c>
      <c r="D6" s="147">
        <v>33354</v>
      </c>
      <c r="E6" s="526">
        <v>0.13845415842177849</v>
      </c>
    </row>
    <row r="7" spans="1:9">
      <c r="A7" s="177" t="s">
        <v>355</v>
      </c>
      <c r="B7" s="527">
        <v>70267</v>
      </c>
      <c r="C7" s="527">
        <v>500175</v>
      </c>
      <c r="D7" s="527">
        <v>570442</v>
      </c>
      <c r="E7" s="528">
        <v>0.12317992013210809</v>
      </c>
    </row>
    <row r="9" spans="1:9" ht="16.5">
      <c r="A9" s="176" t="s">
        <v>347</v>
      </c>
      <c r="B9" s="176" t="s">
        <v>348</v>
      </c>
      <c r="C9" s="176" t="s">
        <v>349</v>
      </c>
      <c r="D9" s="176" t="s">
        <v>350</v>
      </c>
      <c r="E9" s="176" t="s">
        <v>351</v>
      </c>
    </row>
    <row r="10" spans="1:9">
      <c r="A10" s="175" t="s">
        <v>356</v>
      </c>
      <c r="B10" s="147">
        <v>54951872</v>
      </c>
      <c r="C10" s="147">
        <v>477761510.45850003</v>
      </c>
      <c r="D10" s="147">
        <v>532713382.45850003</v>
      </c>
      <c r="E10" s="532">
        <v>0.10315466779977302</v>
      </c>
    </row>
    <row r="11" spans="1:9">
      <c r="A11" s="175" t="s">
        <v>357</v>
      </c>
      <c r="B11" s="147">
        <v>24519742</v>
      </c>
      <c r="C11" s="147">
        <v>100048084.18719999</v>
      </c>
      <c r="D11" s="147">
        <v>124567826.18719999</v>
      </c>
      <c r="E11" s="532">
        <v>0.19683848350337138</v>
      </c>
    </row>
    <row r="12" spans="1:9">
      <c r="A12" s="175" t="s">
        <v>358</v>
      </c>
      <c r="B12" s="147">
        <v>47618975</v>
      </c>
      <c r="C12" s="147">
        <v>276913010.73760003</v>
      </c>
      <c r="D12" s="147">
        <v>324531985.73760003</v>
      </c>
      <c r="E12" s="532">
        <v>0.14673122247648732</v>
      </c>
    </row>
    <row r="13" spans="1:9" ht="16.5">
      <c r="A13" s="177" t="s">
        <v>359</v>
      </c>
      <c r="B13" s="529">
        <v>127090589</v>
      </c>
      <c r="C13" s="529">
        <v>854722605.38330007</v>
      </c>
      <c r="D13" s="529">
        <v>981813194.38330007</v>
      </c>
      <c r="E13" s="434">
        <v>0.12944477597882414</v>
      </c>
    </row>
    <row r="14" spans="1:9" ht="16.5">
      <c r="A14" s="177" t="s">
        <v>360</v>
      </c>
      <c r="B14" s="529">
        <v>12709058.9</v>
      </c>
      <c r="C14" s="529">
        <v>85472260.538330004</v>
      </c>
      <c r="D14" s="529">
        <v>98181319.43833001</v>
      </c>
      <c r="E14" s="434">
        <v>0.12944477597882414</v>
      </c>
    </row>
    <row r="15" spans="1:9">
      <c r="A15" s="516"/>
    </row>
    <row r="16" spans="1:9" ht="60" customHeight="1" thickBot="1">
      <c r="A16" s="157" t="s">
        <v>87</v>
      </c>
      <c r="B16" s="157" t="s">
        <v>362</v>
      </c>
      <c r="C16" s="157" t="s">
        <v>398</v>
      </c>
      <c r="D16" s="157" t="s">
        <v>403</v>
      </c>
      <c r="E16" s="157" t="s">
        <v>406</v>
      </c>
      <c r="F16" s="157" t="s">
        <v>392</v>
      </c>
      <c r="G16" s="157" t="s">
        <v>394</v>
      </c>
      <c r="H16" s="157" t="s">
        <v>395</v>
      </c>
      <c r="I16" s="157" t="s">
        <v>393</v>
      </c>
    </row>
    <row r="17" spans="1:9" ht="15" thickBot="1">
      <c r="A17" s="604" t="s">
        <v>2</v>
      </c>
      <c r="B17" s="605"/>
      <c r="C17" s="605"/>
      <c r="D17" s="605"/>
      <c r="E17" s="605"/>
      <c r="F17" s="605"/>
      <c r="G17" s="605"/>
      <c r="H17" s="605"/>
      <c r="I17" s="606"/>
    </row>
    <row r="18" spans="1:9" ht="15" customHeight="1">
      <c r="A18" s="607" t="s">
        <v>363</v>
      </c>
      <c r="B18" s="524" t="s">
        <v>88</v>
      </c>
      <c r="C18" s="524" t="s">
        <v>364</v>
      </c>
      <c r="D18" s="158">
        <v>67</v>
      </c>
      <c r="E18" s="158">
        <v>1552</v>
      </c>
      <c r="F18" s="179">
        <v>4.1383570105003091E-2</v>
      </c>
      <c r="G18" s="158">
        <v>322</v>
      </c>
      <c r="H18" s="158">
        <v>5860</v>
      </c>
      <c r="I18" s="179">
        <v>5.2086703332254937E-2</v>
      </c>
    </row>
    <row r="19" spans="1:9">
      <c r="A19" s="608"/>
      <c r="B19" s="160" t="s">
        <v>89</v>
      </c>
      <c r="C19" s="160" t="s">
        <v>364</v>
      </c>
      <c r="D19" s="161">
        <v>0</v>
      </c>
      <c r="E19" s="158">
        <v>0</v>
      </c>
      <c r="F19" s="179">
        <v>0</v>
      </c>
      <c r="G19" s="161">
        <v>6</v>
      </c>
      <c r="H19" s="158">
        <v>18</v>
      </c>
      <c r="I19" s="159">
        <v>0.25</v>
      </c>
    </row>
    <row r="20" spans="1:9" ht="31">
      <c r="A20" s="609"/>
      <c r="B20" s="525" t="s">
        <v>407</v>
      </c>
      <c r="C20" s="525" t="s">
        <v>364</v>
      </c>
      <c r="D20" s="161">
        <v>125</v>
      </c>
      <c r="E20" s="158">
        <v>1056</v>
      </c>
      <c r="F20" s="179">
        <v>0.10584250635055038</v>
      </c>
      <c r="G20" s="161">
        <v>1626</v>
      </c>
      <c r="H20" s="158">
        <v>12132</v>
      </c>
      <c r="I20" s="159">
        <v>0.11818578281726995</v>
      </c>
    </row>
    <row r="21" spans="1:9" ht="15" customHeight="1">
      <c r="A21" s="610" t="s">
        <v>365</v>
      </c>
      <c r="B21" s="611"/>
      <c r="C21" s="162"/>
      <c r="D21" s="163">
        <v>192</v>
      </c>
      <c r="E21" s="163">
        <v>2608</v>
      </c>
      <c r="F21" s="164">
        <v>6.8571428571428575E-2</v>
      </c>
      <c r="G21" s="163">
        <v>1954</v>
      </c>
      <c r="H21" s="163">
        <v>18010</v>
      </c>
      <c r="I21" s="164">
        <v>9.787617711881387E-2</v>
      </c>
    </row>
    <row r="22" spans="1:9" ht="14.5" customHeight="1">
      <c r="A22" s="612" t="s">
        <v>366</v>
      </c>
      <c r="B22" s="525" t="s">
        <v>367</v>
      </c>
      <c r="C22" s="525" t="s">
        <v>364</v>
      </c>
      <c r="D22" s="161">
        <v>12</v>
      </c>
      <c r="E22" s="158">
        <v>80</v>
      </c>
      <c r="F22" s="159">
        <v>0.13043478260869565</v>
      </c>
      <c r="G22" s="161">
        <v>79</v>
      </c>
      <c r="H22" s="158">
        <v>348</v>
      </c>
      <c r="I22" s="159">
        <v>0.18501170960187355</v>
      </c>
    </row>
    <row r="23" spans="1:9" ht="14.5" customHeight="1">
      <c r="A23" s="612"/>
      <c r="B23" s="525" t="s">
        <v>90</v>
      </c>
      <c r="C23" s="525" t="s">
        <v>368</v>
      </c>
      <c r="D23" s="161">
        <v>16</v>
      </c>
      <c r="E23" s="158">
        <v>218</v>
      </c>
      <c r="F23" s="159">
        <v>6.8376068376068383E-2</v>
      </c>
      <c r="G23" s="161">
        <v>69</v>
      </c>
      <c r="H23" s="158">
        <v>810</v>
      </c>
      <c r="I23" s="159">
        <v>7.8498293515358364E-2</v>
      </c>
    </row>
    <row r="24" spans="1:9" ht="14.5" customHeight="1">
      <c r="A24" s="612"/>
      <c r="B24" s="525" t="s">
        <v>91</v>
      </c>
      <c r="C24" s="525" t="s">
        <v>368</v>
      </c>
      <c r="D24" s="161">
        <v>3</v>
      </c>
      <c r="E24" s="161">
        <v>16</v>
      </c>
      <c r="F24" s="159">
        <v>0.15789473684210525</v>
      </c>
      <c r="G24" s="161">
        <v>3</v>
      </c>
      <c r="H24" s="161">
        <v>17</v>
      </c>
      <c r="I24" s="159">
        <v>0.15</v>
      </c>
    </row>
    <row r="25" spans="1:9" s="517" customFormat="1">
      <c r="A25" s="525" t="s">
        <v>15</v>
      </c>
      <c r="B25" s="525" t="s">
        <v>16</v>
      </c>
      <c r="C25" s="525" t="s">
        <v>368</v>
      </c>
      <c r="D25" s="165">
        <v>24874</v>
      </c>
      <c r="E25" s="158">
        <v>222799</v>
      </c>
      <c r="F25" s="159">
        <v>0.1004308099792872</v>
      </c>
      <c r="G25" s="165">
        <v>24874</v>
      </c>
      <c r="H25" s="158">
        <v>222799</v>
      </c>
      <c r="I25" s="159">
        <v>0.1004308099792872</v>
      </c>
    </row>
    <row r="26" spans="1:9" s="517" customFormat="1" ht="15" customHeight="1">
      <c r="A26" s="610" t="s">
        <v>369</v>
      </c>
      <c r="B26" s="611"/>
      <c r="C26" s="162"/>
      <c r="D26" s="166">
        <v>25097</v>
      </c>
      <c r="E26" s="166">
        <v>225721</v>
      </c>
      <c r="F26" s="164">
        <v>0.10006060171120094</v>
      </c>
      <c r="G26" s="166">
        <v>26979</v>
      </c>
      <c r="H26" s="166">
        <v>241984</v>
      </c>
      <c r="I26" s="164">
        <v>0.10030747723664593</v>
      </c>
    </row>
    <row r="27" spans="1:9">
      <c r="A27" s="525" t="s">
        <v>19</v>
      </c>
      <c r="B27" s="525" t="s">
        <v>20</v>
      </c>
      <c r="C27" s="525" t="s">
        <v>364</v>
      </c>
      <c r="D27" s="161">
        <v>0</v>
      </c>
      <c r="E27" s="161">
        <v>4</v>
      </c>
      <c r="F27" s="159">
        <v>0</v>
      </c>
      <c r="G27" s="161">
        <v>1</v>
      </c>
      <c r="H27" s="161">
        <v>10</v>
      </c>
      <c r="I27" s="159">
        <v>9.0909090909090912E-2</v>
      </c>
    </row>
    <row r="28" spans="1:9">
      <c r="A28" s="612" t="s">
        <v>21</v>
      </c>
      <c r="B28" s="525" t="s">
        <v>22</v>
      </c>
      <c r="C28" s="525" t="s">
        <v>364</v>
      </c>
      <c r="D28" s="161">
        <v>1</v>
      </c>
      <c r="E28" s="158">
        <v>5</v>
      </c>
      <c r="F28" s="159">
        <v>0.16666666666666666</v>
      </c>
      <c r="G28" s="161">
        <v>2</v>
      </c>
      <c r="H28" s="158">
        <v>8</v>
      </c>
      <c r="I28" s="159">
        <v>0.2</v>
      </c>
    </row>
    <row r="29" spans="1:9">
      <c r="A29" s="612"/>
      <c r="B29" s="525" t="s">
        <v>23</v>
      </c>
      <c r="C29" s="525" t="s">
        <v>368</v>
      </c>
      <c r="D29" s="161">
        <v>0</v>
      </c>
      <c r="E29" s="161">
        <v>4</v>
      </c>
      <c r="F29" s="159">
        <v>0</v>
      </c>
      <c r="G29" s="161">
        <v>0</v>
      </c>
      <c r="H29" s="161">
        <v>4</v>
      </c>
      <c r="I29" s="159">
        <v>0</v>
      </c>
    </row>
    <row r="30" spans="1:9">
      <c r="A30" s="612"/>
      <c r="B30" s="525" t="s">
        <v>24</v>
      </c>
      <c r="C30" s="160" t="s">
        <v>368</v>
      </c>
      <c r="D30" s="161">
        <v>0</v>
      </c>
      <c r="E30" s="161">
        <v>0</v>
      </c>
      <c r="F30" s="159">
        <v>0</v>
      </c>
      <c r="G30" s="161">
        <v>0</v>
      </c>
      <c r="H30" s="161">
        <v>0</v>
      </c>
      <c r="I30" s="159">
        <v>0</v>
      </c>
    </row>
    <row r="31" spans="1:9" ht="15" customHeight="1">
      <c r="A31" s="610" t="s">
        <v>370</v>
      </c>
      <c r="B31" s="611"/>
      <c r="C31" s="167"/>
      <c r="D31" s="163">
        <v>1</v>
      </c>
      <c r="E31" s="163">
        <v>13</v>
      </c>
      <c r="F31" s="164">
        <v>7.1428571428571425E-2</v>
      </c>
      <c r="G31" s="163">
        <v>3</v>
      </c>
      <c r="H31" s="163">
        <v>22</v>
      </c>
      <c r="I31" s="164">
        <v>0.12</v>
      </c>
    </row>
    <row r="32" spans="1:9">
      <c r="A32" s="617" t="s">
        <v>57</v>
      </c>
      <c r="B32" s="525" t="s">
        <v>92</v>
      </c>
      <c r="C32" s="525" t="s">
        <v>364</v>
      </c>
      <c r="D32" s="161">
        <v>390</v>
      </c>
      <c r="E32" s="161">
        <v>212</v>
      </c>
      <c r="F32" s="159">
        <v>0.64784053156146182</v>
      </c>
      <c r="G32" s="161">
        <v>658</v>
      </c>
      <c r="H32" s="161">
        <v>700</v>
      </c>
      <c r="I32" s="159">
        <v>0.4845360824742268</v>
      </c>
    </row>
    <row r="33" spans="1:9">
      <c r="A33" s="618"/>
      <c r="B33" s="525" t="s">
        <v>20</v>
      </c>
      <c r="C33" s="525" t="s">
        <v>364</v>
      </c>
      <c r="D33" s="161">
        <v>0</v>
      </c>
      <c r="E33" s="161">
        <v>0</v>
      </c>
      <c r="F33" s="159">
        <v>0</v>
      </c>
      <c r="G33" s="161">
        <v>0</v>
      </c>
      <c r="H33" s="161">
        <v>0</v>
      </c>
      <c r="I33" s="159">
        <v>0</v>
      </c>
    </row>
    <row r="34" spans="1:9">
      <c r="A34" s="618"/>
      <c r="B34" s="525" t="s">
        <v>22</v>
      </c>
      <c r="C34" s="525" t="s">
        <v>364</v>
      </c>
      <c r="D34" s="161">
        <v>0</v>
      </c>
      <c r="E34" s="161">
        <v>0</v>
      </c>
      <c r="F34" s="159">
        <v>0</v>
      </c>
      <c r="G34" s="161">
        <v>0</v>
      </c>
      <c r="H34" s="161">
        <v>0</v>
      </c>
      <c r="I34" s="159">
        <v>0</v>
      </c>
    </row>
    <row r="35" spans="1:9">
      <c r="A35" s="619"/>
      <c r="B35" s="160" t="s">
        <v>24</v>
      </c>
      <c r="C35" s="466" t="s">
        <v>364</v>
      </c>
      <c r="D35" s="161">
        <v>0</v>
      </c>
      <c r="E35" s="161">
        <v>0</v>
      </c>
      <c r="F35" s="159">
        <v>0</v>
      </c>
      <c r="G35" s="161">
        <v>0</v>
      </c>
      <c r="H35" s="161">
        <v>0</v>
      </c>
      <c r="I35" s="159">
        <v>0</v>
      </c>
    </row>
    <row r="36" spans="1:9" ht="15" customHeight="1">
      <c r="A36" s="599" t="s">
        <v>371</v>
      </c>
      <c r="B36" s="600" t="s">
        <v>372</v>
      </c>
      <c r="C36" s="168"/>
      <c r="D36" s="169">
        <v>390</v>
      </c>
      <c r="E36" s="169">
        <v>212</v>
      </c>
      <c r="F36" s="164">
        <v>0.64784053156146182</v>
      </c>
      <c r="G36" s="169">
        <v>658</v>
      </c>
      <c r="H36" s="169">
        <v>700</v>
      </c>
      <c r="I36" s="164">
        <v>0.4845360824742268</v>
      </c>
    </row>
    <row r="37" spans="1:9" ht="16.5">
      <c r="A37" s="601" t="s">
        <v>373</v>
      </c>
      <c r="B37" s="602"/>
      <c r="C37" s="603"/>
      <c r="D37" s="170">
        <v>595</v>
      </c>
      <c r="E37" s="170">
        <v>2909</v>
      </c>
      <c r="F37" s="435">
        <v>0.16980593607305935</v>
      </c>
      <c r="G37" s="170">
        <v>2694</v>
      </c>
      <c r="H37" s="170">
        <v>19076</v>
      </c>
      <c r="I37" s="435">
        <v>0.12374827744602664</v>
      </c>
    </row>
    <row r="38" spans="1:9" ht="16.5">
      <c r="A38" s="601" t="s">
        <v>374</v>
      </c>
      <c r="B38" s="602"/>
      <c r="C38" s="603"/>
      <c r="D38" s="170">
        <v>24893</v>
      </c>
      <c r="E38" s="170">
        <v>223037</v>
      </c>
      <c r="F38" s="435">
        <v>0.10040333965232122</v>
      </c>
      <c r="G38" s="170">
        <v>24946</v>
      </c>
      <c r="H38" s="170">
        <v>223630</v>
      </c>
      <c r="I38" s="435">
        <v>0.10035562564366632</v>
      </c>
    </row>
    <row r="39" spans="1:9" ht="17" thickBot="1">
      <c r="A39" s="614" t="s">
        <v>375</v>
      </c>
      <c r="B39" s="615"/>
      <c r="C39" s="616"/>
      <c r="D39" s="178">
        <v>25488</v>
      </c>
      <c r="E39" s="178">
        <v>225946</v>
      </c>
      <c r="F39" s="436">
        <v>0.10137053859064407</v>
      </c>
      <c r="G39" s="178">
        <v>27640</v>
      </c>
      <c r="H39" s="178">
        <v>242706</v>
      </c>
      <c r="I39" s="436">
        <v>0.10223935253342013</v>
      </c>
    </row>
    <row r="40" spans="1:9" ht="15" thickBot="1">
      <c r="A40" s="604" t="s">
        <v>376</v>
      </c>
      <c r="B40" s="605"/>
      <c r="C40" s="605"/>
      <c r="D40" s="605"/>
      <c r="E40" s="605"/>
      <c r="F40" s="605"/>
      <c r="G40" s="605"/>
      <c r="H40" s="605"/>
      <c r="I40" s="606"/>
    </row>
    <row r="41" spans="1:9" ht="15" customHeight="1">
      <c r="A41" s="607" t="s">
        <v>363</v>
      </c>
      <c r="B41" s="524" t="s">
        <v>88</v>
      </c>
      <c r="C41" s="524" t="s">
        <v>364</v>
      </c>
      <c r="D41" s="158">
        <v>855</v>
      </c>
      <c r="E41" s="158">
        <v>22203</v>
      </c>
      <c r="F41" s="179">
        <v>3.7080405932864949E-2</v>
      </c>
      <c r="G41" s="158">
        <v>4236</v>
      </c>
      <c r="H41" s="158">
        <v>82193</v>
      </c>
      <c r="I41" s="179">
        <v>4.9011327216559257E-2</v>
      </c>
    </row>
    <row r="42" spans="1:9">
      <c r="A42" s="608"/>
      <c r="B42" s="160" t="s">
        <v>89</v>
      </c>
      <c r="C42" s="160" t="s">
        <v>364</v>
      </c>
      <c r="D42" s="161">
        <v>0</v>
      </c>
      <c r="E42" s="161">
        <v>0</v>
      </c>
      <c r="F42" s="159">
        <v>0</v>
      </c>
      <c r="G42" s="161">
        <v>30</v>
      </c>
      <c r="H42" s="161">
        <v>91</v>
      </c>
      <c r="I42" s="159">
        <v>0.24793388429752067</v>
      </c>
    </row>
    <row r="43" spans="1:9" ht="29">
      <c r="A43" s="609"/>
      <c r="B43" s="525" t="s">
        <v>408</v>
      </c>
      <c r="C43" s="525" t="s">
        <v>364</v>
      </c>
      <c r="D43" s="161">
        <v>211</v>
      </c>
      <c r="E43" s="161">
        <v>1894</v>
      </c>
      <c r="F43" s="159">
        <v>0.1002375296912114</v>
      </c>
      <c r="G43" s="161">
        <v>3781</v>
      </c>
      <c r="H43" s="161">
        <v>33834</v>
      </c>
      <c r="I43" s="159">
        <v>0.10051841020869334</v>
      </c>
    </row>
    <row r="44" spans="1:9" ht="15" customHeight="1">
      <c r="A44" s="610" t="s">
        <v>377</v>
      </c>
      <c r="B44" s="611"/>
      <c r="C44" s="162"/>
      <c r="D44" s="163">
        <v>1066</v>
      </c>
      <c r="E44" s="163">
        <v>24097</v>
      </c>
      <c r="F44" s="164">
        <v>4.2363788101577711E-2</v>
      </c>
      <c r="G44" s="163">
        <v>8047</v>
      </c>
      <c r="H44" s="163">
        <v>116118</v>
      </c>
      <c r="I44" s="164">
        <v>6.4808923609712882E-2</v>
      </c>
    </row>
    <row r="45" spans="1:9" ht="14.5" customHeight="1">
      <c r="A45" s="612" t="s">
        <v>366</v>
      </c>
      <c r="B45" s="525" t="s">
        <v>367</v>
      </c>
      <c r="C45" s="525" t="s">
        <v>364</v>
      </c>
      <c r="D45" s="161">
        <v>147</v>
      </c>
      <c r="E45" s="161">
        <v>1960</v>
      </c>
      <c r="F45" s="159">
        <v>6.9767441860465115E-2</v>
      </c>
      <c r="G45" s="161">
        <v>837</v>
      </c>
      <c r="H45" s="161">
        <v>8417</v>
      </c>
      <c r="I45" s="159">
        <v>9.0447374108493628E-2</v>
      </c>
    </row>
    <row r="46" spans="1:9" ht="14.5" customHeight="1">
      <c r="A46" s="612"/>
      <c r="B46" s="525" t="s">
        <v>90</v>
      </c>
      <c r="C46" s="525" t="s">
        <v>368</v>
      </c>
      <c r="D46" s="161">
        <v>12</v>
      </c>
      <c r="E46" s="161">
        <v>187</v>
      </c>
      <c r="F46" s="159">
        <v>6.030150753768844E-2</v>
      </c>
      <c r="G46" s="161">
        <v>50</v>
      </c>
      <c r="H46" s="161">
        <v>764</v>
      </c>
      <c r="I46" s="159">
        <v>6.1425061425061427E-2</v>
      </c>
    </row>
    <row r="47" spans="1:9" ht="14.5" customHeight="1">
      <c r="A47" s="612"/>
      <c r="B47" s="525" t="s">
        <v>91</v>
      </c>
      <c r="C47" s="525" t="s">
        <v>368</v>
      </c>
      <c r="D47" s="161">
        <v>24</v>
      </c>
      <c r="E47" s="161">
        <v>145</v>
      </c>
      <c r="F47" s="159">
        <v>0.14201183431952663</v>
      </c>
      <c r="G47" s="161">
        <v>24</v>
      </c>
      <c r="H47" s="161">
        <v>145</v>
      </c>
      <c r="I47" s="159">
        <v>0.14201183431952663</v>
      </c>
    </row>
    <row r="48" spans="1:9" s="517" customFormat="1">
      <c r="A48" s="525" t="s">
        <v>15</v>
      </c>
      <c r="B48" s="525" t="s">
        <v>16</v>
      </c>
      <c r="C48" s="525" t="s">
        <v>368</v>
      </c>
      <c r="D48" s="165">
        <v>6427</v>
      </c>
      <c r="E48" s="161">
        <v>60068</v>
      </c>
      <c r="F48" s="159">
        <v>9.6653883750657948E-2</v>
      </c>
      <c r="G48" s="165">
        <v>27073</v>
      </c>
      <c r="H48" s="161">
        <v>260359</v>
      </c>
      <c r="I48" s="159">
        <v>9.4189234323248633E-2</v>
      </c>
    </row>
    <row r="49" spans="1:9" s="517" customFormat="1" ht="15" customHeight="1">
      <c r="A49" s="610" t="s">
        <v>378</v>
      </c>
      <c r="B49" s="611"/>
      <c r="C49" s="162"/>
      <c r="D49" s="166">
        <v>7676</v>
      </c>
      <c r="E49" s="166">
        <v>86457</v>
      </c>
      <c r="F49" s="164">
        <v>8.1544198102684498E-2</v>
      </c>
      <c r="G49" s="166">
        <v>36031</v>
      </c>
      <c r="H49" s="166">
        <v>385803</v>
      </c>
      <c r="I49" s="164">
        <v>8.541511589867104E-2</v>
      </c>
    </row>
    <row r="50" spans="1:9">
      <c r="A50" s="525" t="s">
        <v>19</v>
      </c>
      <c r="B50" s="525" t="s">
        <v>20</v>
      </c>
      <c r="C50" s="525" t="s">
        <v>364</v>
      </c>
      <c r="D50" s="161">
        <v>0</v>
      </c>
      <c r="E50" s="161">
        <v>1236</v>
      </c>
      <c r="F50" s="159">
        <v>0</v>
      </c>
      <c r="G50" s="161">
        <v>114</v>
      </c>
      <c r="H50" s="161">
        <v>4568</v>
      </c>
      <c r="I50" s="159">
        <v>2.4348568987612132E-2</v>
      </c>
    </row>
    <row r="51" spans="1:9">
      <c r="A51" s="612" t="s">
        <v>21</v>
      </c>
      <c r="B51" s="525" t="s">
        <v>22</v>
      </c>
      <c r="C51" s="525" t="s">
        <v>364</v>
      </c>
      <c r="D51" s="161">
        <v>230</v>
      </c>
      <c r="E51" s="161">
        <v>335</v>
      </c>
      <c r="F51" s="159">
        <v>0.40707964601769914</v>
      </c>
      <c r="G51" s="161">
        <v>434</v>
      </c>
      <c r="H51" s="161">
        <v>495</v>
      </c>
      <c r="I51" s="159">
        <v>0.46716899892357372</v>
      </c>
    </row>
    <row r="52" spans="1:9">
      <c r="A52" s="612"/>
      <c r="B52" s="525" t="s">
        <v>23</v>
      </c>
      <c r="C52" s="525" t="s">
        <v>368</v>
      </c>
      <c r="D52" s="161">
        <v>0</v>
      </c>
      <c r="E52" s="161">
        <v>5437</v>
      </c>
      <c r="F52" s="159">
        <v>0</v>
      </c>
      <c r="G52" s="161">
        <v>0</v>
      </c>
      <c r="H52" s="161">
        <v>5437</v>
      </c>
      <c r="I52" s="159">
        <v>0</v>
      </c>
    </row>
    <row r="53" spans="1:9">
      <c r="A53" s="612"/>
      <c r="B53" s="525" t="s">
        <v>24</v>
      </c>
      <c r="C53" s="160" t="s">
        <v>368</v>
      </c>
      <c r="D53" s="161">
        <v>0</v>
      </c>
      <c r="E53" s="161">
        <v>0</v>
      </c>
      <c r="F53" s="159">
        <v>0</v>
      </c>
      <c r="G53" s="161">
        <v>0</v>
      </c>
      <c r="H53" s="161">
        <v>0</v>
      </c>
      <c r="I53" s="159">
        <v>0</v>
      </c>
    </row>
    <row r="54" spans="1:9" ht="15" customHeight="1">
      <c r="A54" s="610" t="s">
        <v>379</v>
      </c>
      <c r="B54" s="611"/>
      <c r="C54" s="167"/>
      <c r="D54" s="163">
        <v>230</v>
      </c>
      <c r="E54" s="163">
        <v>7008</v>
      </c>
      <c r="F54" s="164">
        <v>3.1776733904393478E-2</v>
      </c>
      <c r="G54" s="163">
        <v>548</v>
      </c>
      <c r="H54" s="163">
        <v>10500</v>
      </c>
      <c r="I54" s="164">
        <v>4.9601737871107894E-2</v>
      </c>
    </row>
    <row r="55" spans="1:9">
      <c r="A55" s="598" t="s">
        <v>57</v>
      </c>
      <c r="B55" s="525" t="s">
        <v>92</v>
      </c>
      <c r="C55" s="525" t="s">
        <v>364</v>
      </c>
      <c r="D55" s="161">
        <v>1726</v>
      </c>
      <c r="E55" s="161">
        <v>1887</v>
      </c>
      <c r="F55" s="159">
        <v>0.47771934680321065</v>
      </c>
      <c r="G55" s="161">
        <v>4523</v>
      </c>
      <c r="H55" s="161">
        <v>7009</v>
      </c>
      <c r="I55" s="159">
        <v>0.39221297259798821</v>
      </c>
    </row>
    <row r="56" spans="1:9">
      <c r="A56" s="598"/>
      <c r="B56" s="525" t="s">
        <v>20</v>
      </c>
      <c r="C56" s="525" t="s">
        <v>364</v>
      </c>
      <c r="D56" s="161">
        <v>0</v>
      </c>
      <c r="E56" s="161">
        <v>0</v>
      </c>
      <c r="F56" s="159">
        <v>0</v>
      </c>
      <c r="G56" s="161">
        <v>0</v>
      </c>
      <c r="H56" s="161">
        <v>0</v>
      </c>
      <c r="I56" s="159">
        <v>0</v>
      </c>
    </row>
    <row r="57" spans="1:9">
      <c r="A57" s="598"/>
      <c r="B57" s="525" t="s">
        <v>22</v>
      </c>
      <c r="C57" s="525" t="s">
        <v>364</v>
      </c>
      <c r="D57" s="161">
        <v>0</v>
      </c>
      <c r="E57" s="161">
        <v>0</v>
      </c>
      <c r="F57" s="159">
        <v>0</v>
      </c>
      <c r="G57" s="161">
        <v>0</v>
      </c>
      <c r="H57" s="161">
        <v>0</v>
      </c>
      <c r="I57" s="159">
        <v>0</v>
      </c>
    </row>
    <row r="58" spans="1:9">
      <c r="A58" s="598"/>
      <c r="B58" s="525" t="s">
        <v>24</v>
      </c>
      <c r="C58" s="525" t="s">
        <v>364</v>
      </c>
      <c r="D58" s="161">
        <v>0</v>
      </c>
      <c r="E58" s="161">
        <v>0</v>
      </c>
      <c r="F58" s="159">
        <v>0</v>
      </c>
      <c r="G58" s="161">
        <v>0</v>
      </c>
      <c r="H58" s="161">
        <v>0</v>
      </c>
      <c r="I58" s="159">
        <v>0</v>
      </c>
    </row>
    <row r="59" spans="1:9" ht="15" customHeight="1">
      <c r="A59" s="599" t="s">
        <v>380</v>
      </c>
      <c r="B59" s="600"/>
      <c r="C59" s="162"/>
      <c r="D59" s="166">
        <v>1726</v>
      </c>
      <c r="E59" s="166">
        <v>1887</v>
      </c>
      <c r="F59" s="164">
        <v>0.47771934680321065</v>
      </c>
      <c r="G59" s="166">
        <v>4523</v>
      </c>
      <c r="H59" s="166">
        <v>7009</v>
      </c>
      <c r="I59" s="164">
        <v>0.39221297259798821</v>
      </c>
    </row>
    <row r="60" spans="1:9" ht="16.5">
      <c r="A60" s="601" t="s">
        <v>381</v>
      </c>
      <c r="B60" s="602"/>
      <c r="C60" s="603"/>
      <c r="D60" s="170">
        <v>3169</v>
      </c>
      <c r="E60" s="170">
        <v>29515</v>
      </c>
      <c r="F60" s="435">
        <v>9.6958756578142208E-2</v>
      </c>
      <c r="G60" s="170">
        <v>13955</v>
      </c>
      <c r="H60" s="170">
        <v>136607</v>
      </c>
      <c r="I60" s="435">
        <v>9.2686069526175266E-2</v>
      </c>
    </row>
    <row r="61" spans="1:9" ht="16.5">
      <c r="A61" s="601" t="s">
        <v>382</v>
      </c>
      <c r="B61" s="602"/>
      <c r="C61" s="603"/>
      <c r="D61" s="170">
        <v>6463</v>
      </c>
      <c r="E61" s="170">
        <v>65837</v>
      </c>
      <c r="F61" s="435">
        <v>8.9391424619640392E-2</v>
      </c>
      <c r="G61" s="170">
        <v>27147</v>
      </c>
      <c r="H61" s="170">
        <v>266705</v>
      </c>
      <c r="I61" s="435">
        <v>9.2383240542858305E-2</v>
      </c>
    </row>
    <row r="62" spans="1:9" ht="17" thickBot="1">
      <c r="A62" s="614" t="s">
        <v>383</v>
      </c>
      <c r="B62" s="615"/>
      <c r="C62" s="616"/>
      <c r="D62" s="178">
        <v>9632</v>
      </c>
      <c r="E62" s="178">
        <v>95352</v>
      </c>
      <c r="F62" s="436">
        <v>9.1747313876400213E-2</v>
      </c>
      <c r="G62" s="178">
        <v>41102</v>
      </c>
      <c r="H62" s="178">
        <v>403312</v>
      </c>
      <c r="I62" s="436">
        <v>9.2485835279716655E-2</v>
      </c>
    </row>
    <row r="63" spans="1:9" ht="15" thickBot="1">
      <c r="A63" s="604" t="s">
        <v>384</v>
      </c>
      <c r="B63" s="605"/>
      <c r="C63" s="605"/>
      <c r="D63" s="605"/>
      <c r="E63" s="605"/>
      <c r="F63" s="605"/>
      <c r="G63" s="605"/>
      <c r="H63" s="605"/>
      <c r="I63" s="606"/>
    </row>
    <row r="64" spans="1:9" ht="15" customHeight="1">
      <c r="A64" s="607" t="s">
        <v>363</v>
      </c>
      <c r="B64" s="524" t="s">
        <v>88</v>
      </c>
      <c r="C64" s="524" t="s">
        <v>364</v>
      </c>
      <c r="D64" s="158">
        <v>16435</v>
      </c>
      <c r="E64" s="158">
        <v>428581</v>
      </c>
      <c r="F64" s="179">
        <v>3.6931256404264118E-2</v>
      </c>
      <c r="G64" s="158">
        <v>81089</v>
      </c>
      <c r="H64" s="158">
        <v>1585287</v>
      </c>
      <c r="I64" s="179">
        <v>4.8661886633028797E-2</v>
      </c>
    </row>
    <row r="65" spans="1:9">
      <c r="A65" s="608"/>
      <c r="B65" s="160" t="s">
        <v>89</v>
      </c>
      <c r="C65" s="160" t="s">
        <v>364</v>
      </c>
      <c r="D65" s="161">
        <v>0</v>
      </c>
      <c r="E65" s="161">
        <v>0</v>
      </c>
      <c r="F65" s="159">
        <v>0</v>
      </c>
      <c r="G65" s="161">
        <v>453</v>
      </c>
      <c r="H65" s="161">
        <v>1360</v>
      </c>
      <c r="I65" s="159">
        <v>0.24986210700496414</v>
      </c>
    </row>
    <row r="66" spans="1:9" ht="29">
      <c r="A66" s="609"/>
      <c r="B66" s="525" t="s">
        <v>408</v>
      </c>
      <c r="C66" s="525" t="s">
        <v>364</v>
      </c>
      <c r="D66" s="161">
        <v>1669</v>
      </c>
      <c r="E66" s="161">
        <v>15060</v>
      </c>
      <c r="F66" s="159">
        <v>9.9766871899097373E-2</v>
      </c>
      <c r="G66" s="161">
        <v>29244</v>
      </c>
      <c r="H66" s="161">
        <v>258769</v>
      </c>
      <c r="I66" s="159">
        <v>0.10153708339554117</v>
      </c>
    </row>
    <row r="67" spans="1:9" ht="15" customHeight="1">
      <c r="A67" s="610" t="s">
        <v>385</v>
      </c>
      <c r="B67" s="611"/>
      <c r="C67" s="162"/>
      <c r="D67" s="171">
        <v>18104</v>
      </c>
      <c r="E67" s="171">
        <v>443641</v>
      </c>
      <c r="F67" s="164">
        <v>3.9207787848271232E-2</v>
      </c>
      <c r="G67" s="171">
        <v>110786</v>
      </c>
      <c r="H67" s="171">
        <v>1845416</v>
      </c>
      <c r="I67" s="164">
        <v>5.6633210680696572E-2</v>
      </c>
    </row>
    <row r="68" spans="1:9" ht="14.5" customHeight="1">
      <c r="A68" s="612" t="s">
        <v>366</v>
      </c>
      <c r="B68" s="525" t="s">
        <v>367</v>
      </c>
      <c r="C68" s="525" t="s">
        <v>364</v>
      </c>
      <c r="D68" s="161">
        <v>2210</v>
      </c>
      <c r="E68" s="161">
        <v>29332</v>
      </c>
      <c r="F68" s="159">
        <v>7.006530974573584E-2</v>
      </c>
      <c r="G68" s="161">
        <v>10732</v>
      </c>
      <c r="H68" s="161">
        <v>127672</v>
      </c>
      <c r="I68" s="159">
        <v>7.7541111528568532E-2</v>
      </c>
    </row>
    <row r="69" spans="1:9" ht="14.5" customHeight="1">
      <c r="A69" s="612"/>
      <c r="B69" s="525" t="s">
        <v>90</v>
      </c>
      <c r="C69" s="525" t="s">
        <v>368</v>
      </c>
      <c r="D69" s="161">
        <v>118</v>
      </c>
      <c r="E69" s="161">
        <v>1870</v>
      </c>
      <c r="F69" s="159">
        <v>5.9356136820925554E-2</v>
      </c>
      <c r="G69" s="161">
        <v>501</v>
      </c>
      <c r="H69" s="161">
        <v>7635</v>
      </c>
      <c r="I69" s="159">
        <v>6.1578171091445429E-2</v>
      </c>
    </row>
    <row r="70" spans="1:9" ht="14.5" customHeight="1">
      <c r="A70" s="612"/>
      <c r="B70" s="525" t="s">
        <v>91</v>
      </c>
      <c r="C70" s="525" t="s">
        <v>368</v>
      </c>
      <c r="D70" s="161">
        <v>412</v>
      </c>
      <c r="E70" s="161">
        <v>3128</v>
      </c>
      <c r="F70" s="159">
        <v>0.11638418079096045</v>
      </c>
      <c r="G70" s="161">
        <v>412</v>
      </c>
      <c r="H70" s="161">
        <v>3128</v>
      </c>
      <c r="I70" s="159">
        <v>0.11638418079096045</v>
      </c>
    </row>
    <row r="71" spans="1:9" s="517" customFormat="1">
      <c r="A71" s="525" t="s">
        <v>15</v>
      </c>
      <c r="B71" s="525" t="s">
        <v>16</v>
      </c>
      <c r="C71" s="525" t="s">
        <v>368</v>
      </c>
      <c r="D71" s="165">
        <v>13498</v>
      </c>
      <c r="E71" s="161">
        <v>126144</v>
      </c>
      <c r="F71" s="159">
        <v>9.6661462883659649E-2</v>
      </c>
      <c r="G71" s="165">
        <v>56854</v>
      </c>
      <c r="H71" s="161">
        <v>546754</v>
      </c>
      <c r="I71" s="159">
        <v>9.4190269181322978E-2</v>
      </c>
    </row>
    <row r="72" spans="1:9" s="517" customFormat="1" ht="15" customHeight="1">
      <c r="A72" s="610" t="s">
        <v>386</v>
      </c>
      <c r="B72" s="611"/>
      <c r="C72" s="162"/>
      <c r="D72" s="172">
        <v>34342</v>
      </c>
      <c r="E72" s="172">
        <v>604115</v>
      </c>
      <c r="F72" s="164">
        <v>5.378905705474292E-2</v>
      </c>
      <c r="G72" s="172">
        <v>179285</v>
      </c>
      <c r="H72" s="172">
        <v>2530605</v>
      </c>
      <c r="I72" s="164">
        <v>6.6159512009712568E-2</v>
      </c>
    </row>
    <row r="73" spans="1:9">
      <c r="A73" s="525" t="s">
        <v>19</v>
      </c>
      <c r="B73" s="525" t="s">
        <v>20</v>
      </c>
      <c r="C73" s="525" t="s">
        <v>364</v>
      </c>
      <c r="D73" s="173">
        <v>0</v>
      </c>
      <c r="E73" s="173">
        <v>20360</v>
      </c>
      <c r="F73" s="159">
        <v>0</v>
      </c>
      <c r="G73" s="173">
        <v>1979</v>
      </c>
      <c r="H73" s="173">
        <v>85899</v>
      </c>
      <c r="I73" s="159">
        <v>2.2519857074580669E-2</v>
      </c>
    </row>
    <row r="74" spans="1:9">
      <c r="A74" s="612" t="s">
        <v>21</v>
      </c>
      <c r="B74" s="525" t="s">
        <v>22</v>
      </c>
      <c r="C74" s="525" t="s">
        <v>364</v>
      </c>
      <c r="D74" s="161">
        <v>4609</v>
      </c>
      <c r="E74" s="161">
        <v>4803</v>
      </c>
      <c r="F74" s="159">
        <v>0.48969400764980875</v>
      </c>
      <c r="G74" s="161">
        <v>7055</v>
      </c>
      <c r="H74" s="161">
        <v>7091</v>
      </c>
      <c r="I74" s="159">
        <v>0.4987275554927188</v>
      </c>
    </row>
    <row r="75" spans="1:9">
      <c r="A75" s="612"/>
      <c r="B75" s="525" t="s">
        <v>23</v>
      </c>
      <c r="C75" s="525" t="s">
        <v>368</v>
      </c>
      <c r="D75" s="173">
        <v>0</v>
      </c>
      <c r="E75" s="173">
        <v>50020</v>
      </c>
      <c r="F75" s="159">
        <v>0</v>
      </c>
      <c r="G75" s="173">
        <v>0</v>
      </c>
      <c r="H75" s="173">
        <v>50020</v>
      </c>
      <c r="I75" s="159">
        <v>0</v>
      </c>
    </row>
    <row r="76" spans="1:9">
      <c r="A76" s="612"/>
      <c r="B76" s="525" t="s">
        <v>24</v>
      </c>
      <c r="C76" s="160" t="s">
        <v>368</v>
      </c>
      <c r="D76" s="173">
        <v>0</v>
      </c>
      <c r="E76" s="173">
        <v>0</v>
      </c>
      <c r="F76" s="159">
        <v>0</v>
      </c>
      <c r="G76" s="173">
        <v>0</v>
      </c>
      <c r="H76" s="173">
        <v>0</v>
      </c>
      <c r="I76" s="159">
        <v>0</v>
      </c>
    </row>
    <row r="77" spans="1:9" ht="15" customHeight="1">
      <c r="A77" s="610" t="s">
        <v>387</v>
      </c>
      <c r="B77" s="611"/>
      <c r="C77" s="167"/>
      <c r="D77" s="171">
        <v>4609</v>
      </c>
      <c r="E77" s="171">
        <v>75183</v>
      </c>
      <c r="F77" s="164">
        <v>5.7762682975736918E-2</v>
      </c>
      <c r="G77" s="171">
        <v>9034</v>
      </c>
      <c r="H77" s="171">
        <v>143010</v>
      </c>
      <c r="I77" s="164">
        <v>5.9417010865275843E-2</v>
      </c>
    </row>
    <row r="78" spans="1:9">
      <c r="A78" s="598" t="s">
        <v>57</v>
      </c>
      <c r="B78" s="525" t="s">
        <v>92</v>
      </c>
      <c r="C78" s="525" t="s">
        <v>364</v>
      </c>
      <c r="D78" s="173">
        <v>29337</v>
      </c>
      <c r="E78" s="173">
        <v>32089</v>
      </c>
      <c r="F78" s="159">
        <v>0.47759906228632826</v>
      </c>
      <c r="G78" s="173">
        <v>76894</v>
      </c>
      <c r="H78" s="173">
        <v>119153</v>
      </c>
      <c r="I78" s="159">
        <v>0.39222227323039882</v>
      </c>
    </row>
    <row r="79" spans="1:9">
      <c r="A79" s="598"/>
      <c r="B79" s="525" t="s">
        <v>20</v>
      </c>
      <c r="C79" s="525" t="s">
        <v>364</v>
      </c>
      <c r="D79" s="173">
        <v>0</v>
      </c>
      <c r="E79" s="173">
        <v>0</v>
      </c>
      <c r="F79" s="159">
        <v>0</v>
      </c>
      <c r="G79" s="173">
        <v>0</v>
      </c>
      <c r="H79" s="173">
        <v>0</v>
      </c>
      <c r="I79" s="159">
        <v>0</v>
      </c>
    </row>
    <row r="80" spans="1:9">
      <c r="A80" s="598"/>
      <c r="B80" s="525" t="s">
        <v>22</v>
      </c>
      <c r="C80" s="525" t="s">
        <v>364</v>
      </c>
      <c r="D80" s="173">
        <v>0</v>
      </c>
      <c r="E80" s="173">
        <v>0</v>
      </c>
      <c r="F80" s="159">
        <v>0</v>
      </c>
      <c r="G80" s="173">
        <v>0</v>
      </c>
      <c r="H80" s="173">
        <v>0</v>
      </c>
      <c r="I80" s="159">
        <v>0</v>
      </c>
    </row>
    <row r="81" spans="1:9">
      <c r="A81" s="598"/>
      <c r="B81" s="160" t="s">
        <v>24</v>
      </c>
      <c r="C81" s="160" t="s">
        <v>364</v>
      </c>
      <c r="D81" s="173">
        <v>0</v>
      </c>
      <c r="E81" s="173">
        <v>0</v>
      </c>
      <c r="F81" s="159">
        <v>0</v>
      </c>
      <c r="G81" s="173">
        <v>0</v>
      </c>
      <c r="H81" s="173">
        <v>0</v>
      </c>
      <c r="I81" s="159">
        <v>0</v>
      </c>
    </row>
    <row r="82" spans="1:9" ht="15" customHeight="1">
      <c r="A82" s="599" t="s">
        <v>388</v>
      </c>
      <c r="B82" s="600"/>
      <c r="C82" s="174"/>
      <c r="D82" s="171">
        <v>29337</v>
      </c>
      <c r="E82" s="171">
        <v>32089</v>
      </c>
      <c r="F82" s="164">
        <v>0.47759906228632826</v>
      </c>
      <c r="G82" s="171">
        <v>76894</v>
      </c>
      <c r="H82" s="171">
        <v>119153</v>
      </c>
      <c r="I82" s="164">
        <v>0.39222227323039882</v>
      </c>
    </row>
    <row r="83" spans="1:9" ht="16.5">
      <c r="A83" s="601" t="s">
        <v>389</v>
      </c>
      <c r="B83" s="602"/>
      <c r="C83" s="603"/>
      <c r="D83" s="170">
        <v>54260</v>
      </c>
      <c r="E83" s="170">
        <v>530225</v>
      </c>
      <c r="F83" s="435">
        <v>9.2833862289023669E-2</v>
      </c>
      <c r="G83" s="170">
        <v>207446</v>
      </c>
      <c r="H83" s="170">
        <v>2185231</v>
      </c>
      <c r="I83" s="435">
        <v>8.6700377861282568E-2</v>
      </c>
    </row>
    <row r="84" spans="1:9" ht="16.5">
      <c r="A84" s="601" t="s">
        <v>390</v>
      </c>
      <c r="B84" s="602"/>
      <c r="C84" s="603"/>
      <c r="D84" s="170">
        <v>14028</v>
      </c>
      <c r="E84" s="170">
        <v>181162</v>
      </c>
      <c r="F84" s="435">
        <v>7.1868435882985804E-2</v>
      </c>
      <c r="G84" s="170">
        <v>57767</v>
      </c>
      <c r="H84" s="170">
        <v>607537</v>
      </c>
      <c r="I84" s="435">
        <v>8.6827976383728342E-2</v>
      </c>
    </row>
    <row r="85" spans="1:9" ht="16.5">
      <c r="A85" s="601" t="s">
        <v>391</v>
      </c>
      <c r="B85" s="602"/>
      <c r="C85" s="603"/>
      <c r="D85" s="170">
        <v>68288</v>
      </c>
      <c r="E85" s="170">
        <v>711387</v>
      </c>
      <c r="F85" s="435">
        <v>8.7585211786962519E-2</v>
      </c>
      <c r="G85" s="170">
        <v>265213</v>
      </c>
      <c r="H85" s="170">
        <v>2792768</v>
      </c>
      <c r="I85" s="435">
        <v>8.6728138598637469E-2</v>
      </c>
    </row>
    <row r="87" spans="1:9" ht="60" customHeight="1">
      <c r="A87" s="587" t="s">
        <v>399</v>
      </c>
      <c r="B87" s="587"/>
      <c r="C87" s="587"/>
      <c r="D87" s="587"/>
      <c r="E87" s="587"/>
      <c r="F87" s="587"/>
      <c r="G87" s="587"/>
      <c r="H87" s="587"/>
      <c r="I87" s="587"/>
    </row>
    <row r="88" spans="1:9" ht="40" customHeight="1">
      <c r="A88" s="597" t="s">
        <v>93</v>
      </c>
      <c r="B88" s="597"/>
      <c r="C88" s="597"/>
      <c r="D88" s="597"/>
      <c r="E88" s="597"/>
      <c r="F88" s="597"/>
      <c r="G88" s="597"/>
      <c r="H88" s="597"/>
      <c r="I88" s="597"/>
    </row>
    <row r="89" spans="1:9" ht="15" customHeight="1">
      <c r="A89" s="597" t="s">
        <v>94</v>
      </c>
      <c r="B89" s="597"/>
      <c r="C89" s="597"/>
      <c r="D89" s="597"/>
      <c r="E89" s="597"/>
      <c r="F89" s="597"/>
      <c r="G89" s="597"/>
      <c r="H89" s="597"/>
      <c r="I89" s="597"/>
    </row>
    <row r="90" spans="1:9" ht="15" customHeight="1">
      <c r="A90" s="597" t="s">
        <v>95</v>
      </c>
      <c r="B90" s="597"/>
      <c r="C90" s="597"/>
      <c r="D90" s="597"/>
      <c r="E90" s="597"/>
      <c r="F90" s="597"/>
      <c r="G90" s="597"/>
      <c r="H90" s="597"/>
      <c r="I90" s="597"/>
    </row>
    <row r="91" spans="1:9" ht="35.15" customHeight="1">
      <c r="A91" s="597" t="s">
        <v>400</v>
      </c>
      <c r="B91" s="597"/>
      <c r="C91" s="597"/>
      <c r="D91" s="597"/>
      <c r="E91" s="597"/>
      <c r="F91" s="597"/>
      <c r="G91" s="597"/>
      <c r="H91" s="597"/>
      <c r="I91" s="597"/>
    </row>
    <row r="92" spans="1:9" ht="15" customHeight="1">
      <c r="A92" s="597" t="s">
        <v>96</v>
      </c>
      <c r="B92" s="597"/>
      <c r="C92" s="597"/>
      <c r="D92" s="597"/>
      <c r="E92" s="597"/>
      <c r="F92" s="597"/>
      <c r="G92" s="597"/>
      <c r="H92" s="597"/>
      <c r="I92" s="597"/>
    </row>
    <row r="93" spans="1:9">
      <c r="A93" s="595" t="s">
        <v>401</v>
      </c>
      <c r="B93" s="596"/>
      <c r="C93" s="596"/>
      <c r="D93" s="596"/>
      <c r="E93" s="596"/>
      <c r="F93" s="596"/>
      <c r="G93" s="596"/>
      <c r="H93" s="596"/>
      <c r="I93" s="596"/>
    </row>
    <row r="94" spans="1:9">
      <c r="A94" s="613" t="s">
        <v>402</v>
      </c>
      <c r="B94" s="613"/>
      <c r="C94" s="613"/>
      <c r="D94" s="613"/>
      <c r="E94" s="613"/>
      <c r="F94" s="613"/>
      <c r="G94" s="613"/>
      <c r="H94" s="613"/>
      <c r="I94" s="613"/>
    </row>
  </sheetData>
  <mergeCells count="44">
    <mergeCell ref="A94:I94"/>
    <mergeCell ref="A39:C39"/>
    <mergeCell ref="A17:I17"/>
    <mergeCell ref="A18:A20"/>
    <mergeCell ref="A21:B21"/>
    <mergeCell ref="A22:A24"/>
    <mergeCell ref="A26:B26"/>
    <mergeCell ref="A28:A30"/>
    <mergeCell ref="A31:B31"/>
    <mergeCell ref="A32:A35"/>
    <mergeCell ref="A36:B36"/>
    <mergeCell ref="A37:C37"/>
    <mergeCell ref="A38:C38"/>
    <mergeCell ref="A62:C62"/>
    <mergeCell ref="A40:I40"/>
    <mergeCell ref="A41:A43"/>
    <mergeCell ref="A44:B44"/>
    <mergeCell ref="A45:A47"/>
    <mergeCell ref="A49:B49"/>
    <mergeCell ref="A51:A53"/>
    <mergeCell ref="A54:B54"/>
    <mergeCell ref="A55:A58"/>
    <mergeCell ref="A59:B59"/>
    <mergeCell ref="A60:C60"/>
    <mergeCell ref="A61:C61"/>
    <mergeCell ref="A85:C85"/>
    <mergeCell ref="A63:I63"/>
    <mergeCell ref="A64:A66"/>
    <mergeCell ref="A67:B67"/>
    <mergeCell ref="A68:A70"/>
    <mergeCell ref="A72:B72"/>
    <mergeCell ref="A74:A76"/>
    <mergeCell ref="A77:B77"/>
    <mergeCell ref="A78:A81"/>
    <mergeCell ref="A82:B82"/>
    <mergeCell ref="A83:C83"/>
    <mergeCell ref="A84:C84"/>
    <mergeCell ref="A93:I93"/>
    <mergeCell ref="A87:I87"/>
    <mergeCell ref="A88:I88"/>
    <mergeCell ref="A89:I89"/>
    <mergeCell ref="A90:I90"/>
    <mergeCell ref="A91:I91"/>
    <mergeCell ref="A92:I92"/>
  </mergeCells>
  <dataValidations count="1">
    <dataValidation allowBlank="1" showInputMessage="1" showErrorMessage="1" prompt="Core or Additional" sqref="C16"/>
  </dataValidations>
  <pageMargins left="0.25" right="0.25" top="0.75" bottom="0.75" header="0.3" footer="0.3"/>
  <pageSetup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23"/>
  <sheetViews>
    <sheetView zoomScaleNormal="100" workbookViewId="0">
      <selection activeCell="P1" sqref="P1"/>
    </sheetView>
  </sheetViews>
  <sheetFormatPr defaultColWidth="9.1796875" defaultRowHeight="14.5"/>
  <cols>
    <col min="1" max="1" width="2.81640625" style="321" customWidth="1"/>
    <col min="2" max="2" width="40.7265625" style="321" customWidth="1"/>
    <col min="3" max="8" width="10.7265625" style="321" customWidth="1"/>
    <col min="9" max="9" width="1.7265625" style="322" customWidth="1"/>
    <col min="10" max="15" width="10.7265625" style="321" customWidth="1"/>
    <col min="16" max="16" width="9.1796875" style="321"/>
    <col min="17" max="17" width="20.54296875" style="321" bestFit="1" customWidth="1"/>
    <col min="18" max="16384" width="9.1796875" style="321"/>
  </cols>
  <sheetData>
    <row r="1" spans="2:17" ht="18.5">
      <c r="B1" s="545" t="s">
        <v>276</v>
      </c>
      <c r="C1" s="337"/>
      <c r="D1" s="337"/>
      <c r="E1" s="337"/>
      <c r="F1" s="337"/>
      <c r="G1" s="337"/>
      <c r="H1" s="337"/>
      <c r="I1" s="346"/>
      <c r="J1" s="337"/>
      <c r="K1" s="337"/>
      <c r="L1" s="337"/>
      <c r="M1" s="337"/>
      <c r="N1" s="337"/>
      <c r="O1" s="337"/>
      <c r="P1" s="337"/>
      <c r="Q1" s="337"/>
    </row>
    <row r="2" spans="2:17">
      <c r="B2" s="337"/>
      <c r="C2" s="337"/>
      <c r="D2" s="337"/>
      <c r="E2" s="337"/>
      <c r="F2" s="347"/>
      <c r="H2" s="347"/>
      <c r="I2" s="346"/>
      <c r="J2" s="337"/>
      <c r="K2" s="346"/>
      <c r="L2" s="346"/>
      <c r="M2" s="346"/>
      <c r="N2" s="322"/>
      <c r="O2" s="346"/>
      <c r="P2" s="337"/>
      <c r="Q2" s="337"/>
    </row>
    <row r="3" spans="2:17">
      <c r="B3" s="620"/>
      <c r="C3" s="621" t="s">
        <v>97</v>
      </c>
      <c r="D3" s="622"/>
      <c r="E3" s="622"/>
      <c r="F3" s="622"/>
      <c r="G3" s="622"/>
      <c r="H3" s="622"/>
      <c r="I3" s="346"/>
      <c r="J3" s="622" t="s">
        <v>98</v>
      </c>
      <c r="K3" s="622"/>
      <c r="L3" s="622"/>
      <c r="M3" s="622"/>
      <c r="N3" s="622"/>
      <c r="O3" s="622"/>
      <c r="P3" s="337"/>
      <c r="Q3" s="337"/>
    </row>
    <row r="4" spans="2:17">
      <c r="B4" s="620"/>
      <c r="C4" s="570" t="s">
        <v>99</v>
      </c>
      <c r="D4" s="571" t="s">
        <v>100</v>
      </c>
      <c r="E4" s="571" t="s">
        <v>101</v>
      </c>
      <c r="F4" s="571" t="s">
        <v>102</v>
      </c>
      <c r="G4" s="571" t="s">
        <v>103</v>
      </c>
      <c r="H4" s="571" t="s">
        <v>104</v>
      </c>
      <c r="I4" s="346"/>
      <c r="J4" s="572" t="s">
        <v>99</v>
      </c>
      <c r="K4" s="571" t="s">
        <v>100</v>
      </c>
      <c r="L4" s="571" t="s">
        <v>101</v>
      </c>
      <c r="M4" s="571" t="s">
        <v>102</v>
      </c>
      <c r="N4" s="571" t="s">
        <v>103</v>
      </c>
      <c r="O4" s="571" t="s">
        <v>104</v>
      </c>
      <c r="P4" s="337"/>
      <c r="Q4" s="337"/>
    </row>
    <row r="5" spans="2:17">
      <c r="B5" s="348" t="s">
        <v>56</v>
      </c>
      <c r="C5" s="349"/>
      <c r="D5" s="349"/>
      <c r="E5" s="349"/>
      <c r="F5" s="349"/>
      <c r="G5" s="349"/>
      <c r="H5" s="349"/>
      <c r="I5" s="346"/>
      <c r="J5" s="350"/>
      <c r="K5" s="359"/>
      <c r="L5" s="359"/>
      <c r="M5" s="359"/>
      <c r="N5" s="350"/>
      <c r="O5" s="350"/>
      <c r="P5" s="337"/>
      <c r="Q5" s="337"/>
    </row>
    <row r="6" spans="2:17">
      <c r="B6" s="353" t="s">
        <v>12</v>
      </c>
      <c r="C6" s="546">
        <v>1.5</v>
      </c>
      <c r="D6" s="546">
        <v>1.9</v>
      </c>
      <c r="E6" s="546">
        <v>1.4</v>
      </c>
      <c r="F6" s="546">
        <v>0.8</v>
      </c>
      <c r="G6" s="546">
        <v>0.9</v>
      </c>
      <c r="H6" s="546">
        <v>2.2999999999999998</v>
      </c>
      <c r="I6" s="346"/>
      <c r="J6" s="350">
        <v>2</v>
      </c>
      <c r="K6" s="350">
        <v>2.2999999999999998</v>
      </c>
      <c r="L6" s="350">
        <v>1.5</v>
      </c>
      <c r="M6" s="359">
        <v>0.8</v>
      </c>
      <c r="N6" s="350">
        <v>1.1000000000000001</v>
      </c>
      <c r="O6" s="350">
        <v>3.1</v>
      </c>
      <c r="P6" s="337"/>
      <c r="Q6" s="337"/>
    </row>
    <row r="7" spans="2:17">
      <c r="B7" s="548" t="s">
        <v>13</v>
      </c>
      <c r="C7" s="546">
        <v>0.9</v>
      </c>
      <c r="D7" s="546">
        <v>1.9</v>
      </c>
      <c r="E7" s="546">
        <v>0.6</v>
      </c>
      <c r="F7" s="546">
        <v>0.4</v>
      </c>
      <c r="G7" s="546">
        <v>0.5</v>
      </c>
      <c r="H7" s="546">
        <v>1.9</v>
      </c>
      <c r="I7" s="346"/>
      <c r="J7" s="359">
        <v>0.7</v>
      </c>
      <c r="K7" s="359">
        <v>1.8</v>
      </c>
      <c r="L7" s="359">
        <v>0.5</v>
      </c>
      <c r="M7" s="359">
        <v>0.4</v>
      </c>
      <c r="N7" s="359">
        <v>0.4</v>
      </c>
      <c r="O7" s="350">
        <v>1.8</v>
      </c>
      <c r="P7" s="337"/>
      <c r="Q7" s="337"/>
    </row>
    <row r="8" spans="2:17">
      <c r="B8" s="353" t="s">
        <v>15</v>
      </c>
      <c r="C8" s="546">
        <v>1.8</v>
      </c>
      <c r="D8" s="546">
        <v>2.9</v>
      </c>
      <c r="E8" s="546">
        <v>1.4</v>
      </c>
      <c r="F8" s="546">
        <v>0.8</v>
      </c>
      <c r="G8" s="546">
        <v>1.4</v>
      </c>
      <c r="H8" s="546">
        <v>2.4</v>
      </c>
      <c r="I8" s="351"/>
      <c r="J8" s="350">
        <v>2.1</v>
      </c>
      <c r="K8" s="350">
        <v>3.1</v>
      </c>
      <c r="L8" s="350">
        <v>1.6</v>
      </c>
      <c r="M8" s="359">
        <v>0.8</v>
      </c>
      <c r="N8" s="350">
        <v>1.6</v>
      </c>
      <c r="O8" s="350">
        <v>2.8</v>
      </c>
      <c r="P8" s="337"/>
      <c r="Q8" s="337"/>
    </row>
    <row r="9" spans="2:17">
      <c r="B9" s="348" t="s">
        <v>252</v>
      </c>
      <c r="C9" s="546"/>
      <c r="D9" s="546"/>
      <c r="E9" s="546"/>
      <c r="F9" s="546"/>
      <c r="G9" s="546"/>
      <c r="H9" s="546"/>
      <c r="I9" s="351"/>
      <c r="J9" s="350"/>
      <c r="K9" s="350"/>
      <c r="L9" s="350"/>
      <c r="M9" s="359"/>
      <c r="N9" s="350"/>
      <c r="O9" s="350"/>
      <c r="P9" s="337"/>
      <c r="Q9" s="337"/>
    </row>
    <row r="10" spans="2:17">
      <c r="B10" s="353" t="s">
        <v>19</v>
      </c>
      <c r="C10" s="546">
        <v>5.6</v>
      </c>
      <c r="D10" s="546">
        <v>4.9000000000000004</v>
      </c>
      <c r="E10" s="546">
        <v>3.1</v>
      </c>
      <c r="F10" s="546">
        <v>1.4</v>
      </c>
      <c r="G10" s="546">
        <v>4</v>
      </c>
      <c r="H10" s="546">
        <v>11.1</v>
      </c>
      <c r="I10" s="351"/>
      <c r="J10" s="350">
        <v>2.1</v>
      </c>
      <c r="K10" s="350">
        <v>5.0999999999999996</v>
      </c>
      <c r="L10" s="350">
        <v>1.3</v>
      </c>
      <c r="M10" s="359">
        <v>0.9</v>
      </c>
      <c r="N10" s="350">
        <v>1.5</v>
      </c>
      <c r="O10" s="350">
        <v>3.9</v>
      </c>
      <c r="P10" s="337"/>
      <c r="Q10" s="337"/>
    </row>
    <row r="11" spans="2:17">
      <c r="B11" s="548" t="s">
        <v>21</v>
      </c>
      <c r="C11" s="546">
        <v>1.5</v>
      </c>
      <c r="D11" s="546">
        <v>1.5</v>
      </c>
      <c r="E11" s="546">
        <v>1.2</v>
      </c>
      <c r="F11" s="546">
        <v>0.9</v>
      </c>
      <c r="G11" s="546">
        <v>0.9</v>
      </c>
      <c r="H11" s="546">
        <v>2.9</v>
      </c>
      <c r="I11" s="351"/>
      <c r="J11" s="359">
        <v>0.3</v>
      </c>
      <c r="K11" s="359">
        <v>1.3</v>
      </c>
      <c r="L11" s="359">
        <v>0.2</v>
      </c>
      <c r="M11" s="359">
        <v>0.2</v>
      </c>
      <c r="N11" s="359">
        <v>0.2</v>
      </c>
      <c r="O11" s="350">
        <v>0.3</v>
      </c>
      <c r="P11" s="337"/>
      <c r="Q11" s="337"/>
    </row>
    <row r="12" spans="2:17">
      <c r="B12" s="348" t="s">
        <v>57</v>
      </c>
      <c r="C12" s="546">
        <v>2</v>
      </c>
      <c r="D12" s="546">
        <v>2.2999999999999998</v>
      </c>
      <c r="E12" s="546">
        <v>1.5</v>
      </c>
      <c r="F12" s="546">
        <v>1</v>
      </c>
      <c r="G12" s="546">
        <v>1.2</v>
      </c>
      <c r="H12" s="546">
        <v>4.3</v>
      </c>
      <c r="I12" s="351"/>
      <c r="J12" s="352">
        <v>1</v>
      </c>
      <c r="K12" s="352">
        <v>2</v>
      </c>
      <c r="L12" s="352">
        <v>0.5</v>
      </c>
      <c r="M12" s="352">
        <v>0.4</v>
      </c>
      <c r="N12" s="352">
        <v>0.6</v>
      </c>
      <c r="O12" s="352">
        <v>2.1</v>
      </c>
      <c r="P12" s="337"/>
      <c r="Q12" s="337"/>
    </row>
    <row r="13" spans="2:17">
      <c r="B13" s="348" t="s">
        <v>405</v>
      </c>
      <c r="C13" s="546">
        <v>2</v>
      </c>
      <c r="D13" s="546">
        <v>2.4</v>
      </c>
      <c r="E13" s="546">
        <v>1.6</v>
      </c>
      <c r="F13" s="546">
        <v>1</v>
      </c>
      <c r="G13" s="546">
        <v>1.4</v>
      </c>
      <c r="H13" s="546">
        <v>4</v>
      </c>
      <c r="I13" s="323"/>
      <c r="J13" s="547">
        <v>1.5</v>
      </c>
      <c r="K13" s="359">
        <v>2.2999999999999998</v>
      </c>
      <c r="L13" s="547">
        <v>1.2</v>
      </c>
      <c r="M13" s="547">
        <v>0.7</v>
      </c>
      <c r="N13" s="547">
        <v>1</v>
      </c>
      <c r="O13" s="547">
        <v>2.6</v>
      </c>
    </row>
    <row r="14" spans="2:17">
      <c r="I14" s="321"/>
    </row>
    <row r="15" spans="2:17">
      <c r="I15" s="321"/>
    </row>
    <row r="16" spans="2:17">
      <c r="I16" s="321"/>
    </row>
    <row r="17" spans="9:15">
      <c r="I17" s="321"/>
    </row>
    <row r="18" spans="9:15">
      <c r="I18" s="321"/>
    </row>
    <row r="19" spans="9:15">
      <c r="I19" s="321"/>
    </row>
    <row r="20" spans="9:15">
      <c r="I20" s="321"/>
    </row>
    <row r="21" spans="9:15">
      <c r="I21" s="321"/>
    </row>
    <row r="22" spans="9:15">
      <c r="I22" s="321"/>
    </row>
    <row r="23" spans="9:15">
      <c r="J23"/>
      <c r="K23"/>
      <c r="L23"/>
      <c r="M23"/>
      <c r="O23"/>
    </row>
  </sheetData>
  <mergeCells count="3">
    <mergeCell ref="B3:B4"/>
    <mergeCell ref="C3:H3"/>
    <mergeCell ref="J3:O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7"/>
  <sheetViews>
    <sheetView workbookViewId="0">
      <selection activeCell="I1" sqref="I1"/>
    </sheetView>
  </sheetViews>
  <sheetFormatPr defaultRowHeight="14.5"/>
  <cols>
    <col min="1" max="1" width="20.1796875" customWidth="1"/>
    <col min="2" max="3" width="15.7265625" customWidth="1"/>
    <col min="4" max="4" width="19.26953125" bestFit="1" customWidth="1"/>
    <col min="5" max="5" width="19.81640625" bestFit="1" customWidth="1"/>
    <col min="6" max="6" width="21.26953125" customWidth="1"/>
    <col min="7" max="8" width="20.1796875" customWidth="1"/>
  </cols>
  <sheetData>
    <row r="1" spans="1:8" ht="18.5">
      <c r="A1" s="514" t="s">
        <v>421</v>
      </c>
    </row>
    <row r="2" spans="1:8">
      <c r="B2" s="533"/>
    </row>
    <row r="3" spans="1:8" ht="16.5">
      <c r="B3" s="623" t="s">
        <v>410</v>
      </c>
      <c r="C3" s="623"/>
      <c r="D3" s="623" t="s">
        <v>418</v>
      </c>
      <c r="E3" s="623"/>
      <c r="F3" s="623"/>
      <c r="G3" s="624" t="s">
        <v>419</v>
      </c>
      <c r="H3" s="625"/>
    </row>
    <row r="4" spans="1:8" ht="29">
      <c r="A4" s="534" t="s">
        <v>305</v>
      </c>
      <c r="B4" s="535" t="s">
        <v>411</v>
      </c>
      <c r="C4" s="535" t="s">
        <v>412</v>
      </c>
      <c r="D4" s="536" t="s">
        <v>413</v>
      </c>
      <c r="E4" s="536" t="s">
        <v>414</v>
      </c>
      <c r="F4" s="536" t="s">
        <v>415</v>
      </c>
      <c r="G4" s="536" t="s">
        <v>416</v>
      </c>
      <c r="H4" s="536" t="s">
        <v>417</v>
      </c>
    </row>
    <row r="5" spans="1:8">
      <c r="A5" s="537" t="s">
        <v>107</v>
      </c>
      <c r="B5" s="538">
        <v>135055.65867999999</v>
      </c>
      <c r="C5" s="538">
        <v>15997.389539999998</v>
      </c>
      <c r="D5" s="539">
        <v>0</v>
      </c>
      <c r="E5" s="539">
        <v>0</v>
      </c>
      <c r="F5" s="539">
        <v>0</v>
      </c>
      <c r="G5" s="539">
        <v>0</v>
      </c>
      <c r="H5" s="539">
        <v>0</v>
      </c>
    </row>
    <row r="7" spans="1:8" ht="40" customHeight="1">
      <c r="A7" s="575" t="s">
        <v>420</v>
      </c>
      <c r="B7" s="576"/>
      <c r="C7" s="576"/>
      <c r="D7" s="576"/>
      <c r="E7" s="576"/>
      <c r="F7" s="576"/>
      <c r="G7" s="576"/>
      <c r="H7" s="577"/>
    </row>
  </sheetData>
  <mergeCells count="4">
    <mergeCell ref="B3:C3"/>
    <mergeCell ref="D3:F3"/>
    <mergeCell ref="G3:H3"/>
    <mergeCell ref="A7:H7"/>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2"/>
  <sheetViews>
    <sheetView workbookViewId="0">
      <selection activeCell="E1" sqref="E1"/>
    </sheetView>
  </sheetViews>
  <sheetFormatPr defaultRowHeight="14.5"/>
  <cols>
    <col min="1" max="1" width="1.7265625" customWidth="1"/>
  </cols>
  <sheetData>
    <row r="2" spans="2:2">
      <c r="B2" s="37"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3"/>
  <sheetViews>
    <sheetView zoomScaleNormal="100" zoomScaleSheetLayoutView="100" workbookViewId="0">
      <pane xSplit="2" ySplit="6" topLeftCell="G7" activePane="bottomRight" state="frozen"/>
      <selection pane="topRight" activeCell="L29" sqref="L29"/>
      <selection pane="bottomLeft" activeCell="L29" sqref="L29"/>
      <selection pane="bottomRight" activeCell="S1" sqref="S1"/>
    </sheetView>
  </sheetViews>
  <sheetFormatPr defaultColWidth="9.26953125" defaultRowHeight="14.5"/>
  <cols>
    <col min="1" max="1" width="24.81640625" customWidth="1"/>
    <col min="2" max="2" width="38.453125" bestFit="1" customWidth="1"/>
    <col min="3" max="7" width="12.7265625" customWidth="1"/>
    <col min="8" max="8" width="13.26953125" bestFit="1" customWidth="1"/>
    <col min="9" max="10" width="12.7265625" customWidth="1"/>
    <col min="11" max="12" width="13.7265625" customWidth="1"/>
    <col min="13" max="15" width="13.7265625" style="1" customWidth="1"/>
    <col min="16" max="16" width="2.7265625" style="2" hidden="1" customWidth="1"/>
    <col min="17" max="18" width="13.7265625" customWidth="1"/>
  </cols>
  <sheetData>
    <row r="1" spans="1:18" ht="18.5">
      <c r="A1" s="409" t="s">
        <v>0</v>
      </c>
      <c r="C1" s="500"/>
      <c r="D1" s="500"/>
      <c r="I1" s="437"/>
      <c r="L1" s="121"/>
      <c r="M1" s="540"/>
      <c r="N1" s="120"/>
      <c r="O1" s="120"/>
      <c r="P1" s="438"/>
      <c r="R1" s="38" t="s">
        <v>106</v>
      </c>
    </row>
    <row r="2" spans="1:18" s="180" customFormat="1" ht="19" thickBot="1">
      <c r="A2" s="626" t="s">
        <v>326</v>
      </c>
      <c r="B2" s="626"/>
      <c r="C2" s="626"/>
      <c r="D2" s="626"/>
      <c r="E2" s="626"/>
      <c r="F2" s="626"/>
      <c r="G2" s="626"/>
      <c r="H2" s="626"/>
      <c r="I2" s="626"/>
      <c r="J2" s="626"/>
      <c r="K2" s="626"/>
      <c r="L2" s="626"/>
      <c r="M2" s="626"/>
      <c r="N2" s="626"/>
      <c r="O2" s="626"/>
      <c r="P2" s="626"/>
      <c r="Q2" s="626"/>
      <c r="R2" s="626"/>
    </row>
    <row r="3" spans="1:18" ht="20.149999999999999" customHeight="1" thickBot="1">
      <c r="A3" s="663" t="s">
        <v>107</v>
      </c>
      <c r="B3" s="664"/>
      <c r="C3" s="633" t="s">
        <v>2</v>
      </c>
      <c r="D3" s="633"/>
      <c r="E3" s="633"/>
      <c r="F3" s="634"/>
      <c r="G3" s="635" t="s">
        <v>1</v>
      </c>
      <c r="H3" s="636"/>
      <c r="I3" s="636"/>
      <c r="J3" s="637"/>
      <c r="K3" s="649" t="s">
        <v>108</v>
      </c>
      <c r="L3" s="650"/>
      <c r="M3" s="650"/>
      <c r="N3" s="650"/>
      <c r="O3" s="650"/>
      <c r="P3" s="650"/>
      <c r="Q3" s="650"/>
      <c r="R3" s="651"/>
    </row>
    <row r="4" spans="1:18">
      <c r="A4" s="665"/>
      <c r="B4" s="666"/>
      <c r="C4" s="12" t="s">
        <v>3</v>
      </c>
      <c r="D4" s="10" t="s">
        <v>4</v>
      </c>
      <c r="E4" s="10" t="s">
        <v>5</v>
      </c>
      <c r="F4" s="10" t="s">
        <v>109</v>
      </c>
      <c r="G4" s="15" t="s">
        <v>7</v>
      </c>
      <c r="H4" s="16" t="s">
        <v>8</v>
      </c>
      <c r="I4" s="16" t="s">
        <v>110</v>
      </c>
      <c r="J4" s="16" t="s">
        <v>111</v>
      </c>
      <c r="K4" s="12" t="s">
        <v>9</v>
      </c>
      <c r="L4" s="12" t="s">
        <v>112</v>
      </c>
      <c r="M4" s="5" t="s">
        <v>10</v>
      </c>
      <c r="N4" s="12" t="s">
        <v>113</v>
      </c>
      <c r="O4" s="12" t="s">
        <v>114</v>
      </c>
      <c r="P4" s="10" t="s">
        <v>115</v>
      </c>
      <c r="Q4" s="27" t="s">
        <v>116</v>
      </c>
      <c r="R4" s="27" t="s">
        <v>117</v>
      </c>
    </row>
    <row r="5" spans="1:18" ht="60" customHeight="1" thickBot="1">
      <c r="A5" s="667"/>
      <c r="B5" s="668"/>
      <c r="C5" s="318" t="s">
        <v>118</v>
      </c>
      <c r="D5" s="19" t="s">
        <v>327</v>
      </c>
      <c r="E5" s="19" t="s">
        <v>119</v>
      </c>
      <c r="F5" s="19" t="s">
        <v>120</v>
      </c>
      <c r="G5" s="17" t="s">
        <v>121</v>
      </c>
      <c r="H5" s="18" t="s">
        <v>328</v>
      </c>
      <c r="I5" s="18" t="s">
        <v>122</v>
      </c>
      <c r="J5" s="18" t="s">
        <v>123</v>
      </c>
      <c r="K5" s="13" t="s">
        <v>124</v>
      </c>
      <c r="L5" s="13" t="s">
        <v>125</v>
      </c>
      <c r="M5" s="14" t="s">
        <v>126</v>
      </c>
      <c r="N5" s="14" t="s">
        <v>127</v>
      </c>
      <c r="O5" s="14" t="s">
        <v>128</v>
      </c>
      <c r="P5" s="6" t="s">
        <v>129</v>
      </c>
      <c r="Q5" s="26" t="s">
        <v>329</v>
      </c>
      <c r="R5" s="127" t="s">
        <v>130</v>
      </c>
    </row>
    <row r="6" spans="1:18" ht="15" thickBot="1">
      <c r="A6" s="132" t="s">
        <v>11</v>
      </c>
      <c r="B6" s="220" t="s">
        <v>131</v>
      </c>
      <c r="C6" s="29"/>
      <c r="D6" s="25"/>
      <c r="E6" s="25"/>
      <c r="F6" s="32"/>
      <c r="G6" s="29"/>
      <c r="H6" s="25"/>
      <c r="I6" s="28"/>
      <c r="J6" s="30"/>
      <c r="K6" s="24"/>
      <c r="L6" s="25"/>
      <c r="M6" s="25"/>
      <c r="N6" s="25"/>
      <c r="O6" s="25"/>
      <c r="P6" s="25"/>
      <c r="Q6" s="25"/>
      <c r="R6" s="31"/>
    </row>
    <row r="7" spans="1:18">
      <c r="A7" s="644" t="s">
        <v>132</v>
      </c>
      <c r="B7" s="501" t="s">
        <v>88</v>
      </c>
      <c r="C7" s="467">
        <v>1619</v>
      </c>
      <c r="D7" s="439">
        <v>7024</v>
      </c>
      <c r="E7" s="468">
        <v>6182</v>
      </c>
      <c r="F7" s="44">
        <v>0.88012528473804097</v>
      </c>
      <c r="G7" s="479">
        <v>5685</v>
      </c>
      <c r="H7" s="45" t="s">
        <v>45</v>
      </c>
      <c r="I7" s="46">
        <v>22040</v>
      </c>
      <c r="J7" s="319" t="s">
        <v>45</v>
      </c>
      <c r="K7" s="474">
        <v>23058</v>
      </c>
      <c r="L7" s="439">
        <v>63277</v>
      </c>
      <c r="M7" s="485">
        <v>86429</v>
      </c>
      <c r="N7" s="40">
        <v>1.3658833383377846</v>
      </c>
      <c r="O7" s="47">
        <v>23288.58</v>
      </c>
      <c r="P7" s="47"/>
      <c r="Q7" s="47">
        <v>445016</v>
      </c>
      <c r="R7" s="490">
        <v>1666376</v>
      </c>
    </row>
    <row r="8" spans="1:18">
      <c r="A8" s="645"/>
      <c r="B8" s="502" t="s">
        <v>89</v>
      </c>
      <c r="C8" s="469">
        <v>0</v>
      </c>
      <c r="D8" s="440">
        <v>10000</v>
      </c>
      <c r="E8" s="470">
        <v>24</v>
      </c>
      <c r="F8" s="48">
        <v>2.3999999999999998E-3</v>
      </c>
      <c r="G8" s="480">
        <v>0</v>
      </c>
      <c r="H8" s="49" t="s">
        <v>45</v>
      </c>
      <c r="I8" s="50">
        <v>21</v>
      </c>
      <c r="J8" s="320" t="s">
        <v>45</v>
      </c>
      <c r="K8" s="486">
        <v>0</v>
      </c>
      <c r="L8" s="440">
        <v>11200</v>
      </c>
      <c r="M8" s="51">
        <v>121</v>
      </c>
      <c r="N8" s="52">
        <v>1.0803571428571428E-2</v>
      </c>
      <c r="O8" s="51">
        <v>0</v>
      </c>
      <c r="P8" s="51"/>
      <c r="Q8" s="51">
        <v>0</v>
      </c>
      <c r="R8" s="491">
        <v>1813</v>
      </c>
    </row>
    <row r="9" spans="1:18" ht="29">
      <c r="A9" s="645"/>
      <c r="B9" s="503" t="s">
        <v>133</v>
      </c>
      <c r="C9" s="469">
        <v>1181</v>
      </c>
      <c r="D9" s="440">
        <v>21126</v>
      </c>
      <c r="E9" s="470">
        <v>13758</v>
      </c>
      <c r="F9" s="53">
        <v>0.65123544447600112</v>
      </c>
      <c r="G9" s="480">
        <v>129</v>
      </c>
      <c r="H9" s="49" t="s">
        <v>45</v>
      </c>
      <c r="I9" s="49">
        <v>1305</v>
      </c>
      <c r="J9" s="320" t="s">
        <v>45</v>
      </c>
      <c r="K9" s="486">
        <v>2105</v>
      </c>
      <c r="L9" s="440">
        <v>57048</v>
      </c>
      <c r="M9" s="487">
        <v>37615</v>
      </c>
      <c r="N9" s="52">
        <v>0.65935703267423929</v>
      </c>
      <c r="O9" s="51">
        <v>2126.0500000000002</v>
      </c>
      <c r="P9" s="51"/>
      <c r="Q9" s="51">
        <v>16729</v>
      </c>
      <c r="R9" s="491">
        <v>288013</v>
      </c>
    </row>
    <row r="10" spans="1:18" ht="15" thickBot="1">
      <c r="A10" s="646"/>
      <c r="B10" s="37" t="s">
        <v>134</v>
      </c>
      <c r="C10" s="277">
        <v>2800</v>
      </c>
      <c r="D10" s="278">
        <v>38150</v>
      </c>
      <c r="E10" s="278">
        <v>19964</v>
      </c>
      <c r="F10" s="54">
        <v>0.52330275229357803</v>
      </c>
      <c r="G10" s="55">
        <v>5814</v>
      </c>
      <c r="H10" s="56">
        <v>19204.78</v>
      </c>
      <c r="I10" s="56">
        <v>23366</v>
      </c>
      <c r="J10" s="521">
        <v>1.2166762649715333</v>
      </c>
      <c r="K10" s="281">
        <v>25163</v>
      </c>
      <c r="L10" s="282">
        <v>131525</v>
      </c>
      <c r="M10" s="283">
        <v>124165</v>
      </c>
      <c r="N10" s="57">
        <v>0.94404105683330164</v>
      </c>
      <c r="O10" s="58">
        <v>25414.63</v>
      </c>
      <c r="P10" s="59"/>
      <c r="Q10" s="58">
        <v>461745</v>
      </c>
      <c r="R10" s="60">
        <v>1956202</v>
      </c>
    </row>
    <row r="11" spans="1:18" ht="14.5" customHeight="1">
      <c r="A11" s="647" t="s">
        <v>13</v>
      </c>
      <c r="B11" s="504" t="s">
        <v>342</v>
      </c>
      <c r="C11" s="471">
        <v>92</v>
      </c>
      <c r="D11" s="279">
        <v>737</v>
      </c>
      <c r="E11" s="471">
        <v>427</v>
      </c>
      <c r="F11" s="61">
        <v>0.57937584803256448</v>
      </c>
      <c r="G11" s="479">
        <v>1550</v>
      </c>
      <c r="H11" s="46">
        <v>10088.142</v>
      </c>
      <c r="I11" s="45">
        <v>6658</v>
      </c>
      <c r="J11" s="62">
        <v>0.65998277978244158</v>
      </c>
      <c r="K11" s="474">
        <v>2107</v>
      </c>
      <c r="L11" s="279">
        <v>22763.1</v>
      </c>
      <c r="M11" s="485">
        <v>9254</v>
      </c>
      <c r="N11" s="40">
        <v>0.40653513800844354</v>
      </c>
      <c r="O11" s="47">
        <v>2128.0700000000002</v>
      </c>
      <c r="P11" s="47"/>
      <c r="Q11" s="530">
        <v>31542</v>
      </c>
      <c r="R11" s="492">
        <v>138404</v>
      </c>
    </row>
    <row r="12" spans="1:18" ht="14.5" customHeight="1">
      <c r="A12" s="648"/>
      <c r="B12" s="505" t="s">
        <v>90</v>
      </c>
      <c r="C12" s="472">
        <v>234</v>
      </c>
      <c r="D12" s="473">
        <v>1650</v>
      </c>
      <c r="E12" s="472">
        <v>879</v>
      </c>
      <c r="F12" s="48">
        <v>0.53272727272727272</v>
      </c>
      <c r="G12" s="480">
        <v>320</v>
      </c>
      <c r="H12" s="50">
        <v>1708.5229999999999</v>
      </c>
      <c r="I12" s="49">
        <v>1236</v>
      </c>
      <c r="J12" s="63">
        <v>0.72343187653897556</v>
      </c>
      <c r="K12" s="486">
        <v>199</v>
      </c>
      <c r="L12" s="140">
        <v>2160</v>
      </c>
      <c r="M12" s="51">
        <v>814</v>
      </c>
      <c r="N12" s="52">
        <v>0.37685185185185183</v>
      </c>
      <c r="O12" s="51">
        <v>200.99</v>
      </c>
      <c r="P12" s="51"/>
      <c r="Q12" s="493">
        <v>1988</v>
      </c>
      <c r="R12" s="89">
        <v>8136</v>
      </c>
    </row>
    <row r="13" spans="1:18" ht="14.5" customHeight="1" thickBot="1">
      <c r="A13" s="648"/>
      <c r="B13" s="506" t="s">
        <v>91</v>
      </c>
      <c r="C13" s="472">
        <v>19</v>
      </c>
      <c r="D13" s="473">
        <v>110</v>
      </c>
      <c r="E13" s="472">
        <v>20</v>
      </c>
      <c r="F13" s="64">
        <v>0.18181818181818182</v>
      </c>
      <c r="G13" s="480">
        <v>353</v>
      </c>
      <c r="H13" s="50">
        <v>2287.0630000000001</v>
      </c>
      <c r="I13" s="49">
        <v>733</v>
      </c>
      <c r="J13" s="63">
        <v>0.32049838592115737</v>
      </c>
      <c r="K13" s="486">
        <v>169</v>
      </c>
      <c r="L13" s="140">
        <v>3769.9</v>
      </c>
      <c r="M13" s="488">
        <v>169</v>
      </c>
      <c r="N13" s="441">
        <v>4.4828775299079547E-2</v>
      </c>
      <c r="O13" s="442">
        <v>170.69</v>
      </c>
      <c r="P13" s="51"/>
      <c r="Q13" s="493">
        <v>3540</v>
      </c>
      <c r="R13" s="94">
        <v>3540</v>
      </c>
    </row>
    <row r="14" spans="1:18" s="39" customFormat="1" ht="29.5" thickBot="1">
      <c r="A14" s="181" t="s">
        <v>15</v>
      </c>
      <c r="B14" s="182" t="s">
        <v>339</v>
      </c>
      <c r="C14" s="499">
        <v>247673</v>
      </c>
      <c r="D14" s="280">
        <v>242000</v>
      </c>
      <c r="E14" s="507">
        <v>247673</v>
      </c>
      <c r="F14" s="125">
        <v>1.0234421487603307</v>
      </c>
      <c r="G14" s="481">
        <v>385</v>
      </c>
      <c r="H14" s="41">
        <v>1756.1479999999999</v>
      </c>
      <c r="I14" s="41">
        <v>1150</v>
      </c>
      <c r="J14" s="42">
        <v>0.65484230258497578</v>
      </c>
      <c r="K14" s="499">
        <v>66495</v>
      </c>
      <c r="L14" s="280">
        <v>123271.8</v>
      </c>
      <c r="M14" s="512">
        <v>287432</v>
      </c>
      <c r="N14" s="40">
        <v>2.3316930555082345</v>
      </c>
      <c r="O14" s="43">
        <v>67159.95</v>
      </c>
      <c r="P14" s="43"/>
      <c r="Q14" s="512">
        <v>139642</v>
      </c>
      <c r="R14" s="494">
        <v>603608</v>
      </c>
    </row>
    <row r="15" spans="1:18" ht="15" thickBot="1">
      <c r="A15" s="657" t="s">
        <v>17</v>
      </c>
      <c r="B15" s="658"/>
      <c r="C15" s="66">
        <v>250818</v>
      </c>
      <c r="D15" s="66">
        <v>282647</v>
      </c>
      <c r="E15" s="66">
        <v>268963</v>
      </c>
      <c r="F15" s="67">
        <v>0.95158625423231102</v>
      </c>
      <c r="G15" s="68">
        <v>8422</v>
      </c>
      <c r="H15" s="68">
        <v>35044.656000000003</v>
      </c>
      <c r="I15" s="68">
        <v>33143</v>
      </c>
      <c r="J15" s="67">
        <v>0.94573620582835793</v>
      </c>
      <c r="K15" s="66">
        <v>94133</v>
      </c>
      <c r="L15" s="66">
        <v>283489.8</v>
      </c>
      <c r="M15" s="66">
        <v>421834</v>
      </c>
      <c r="N15" s="69">
        <v>1.4880041539413411</v>
      </c>
      <c r="O15" s="70">
        <v>95074.33</v>
      </c>
      <c r="P15" s="70"/>
      <c r="Q15" s="70">
        <v>638457</v>
      </c>
      <c r="R15" s="70">
        <v>2709890</v>
      </c>
    </row>
    <row r="16" spans="1:18" ht="15" thickBot="1">
      <c r="A16" s="183"/>
      <c r="B16" s="184"/>
      <c r="C16" s="185"/>
      <c r="D16" s="186"/>
      <c r="E16" s="186"/>
      <c r="F16" s="187"/>
      <c r="G16" s="71"/>
      <c r="H16" s="72"/>
      <c r="I16" s="72"/>
      <c r="J16" s="187"/>
      <c r="K16" s="188"/>
      <c r="L16" s="189"/>
      <c r="M16" s="190"/>
      <c r="N16" s="186"/>
      <c r="O16" s="190"/>
      <c r="P16" s="189"/>
      <c r="Q16" s="190"/>
      <c r="R16" s="191"/>
    </row>
    <row r="17" spans="1:18" ht="15" thickBot="1">
      <c r="A17" s="133" t="s">
        <v>18</v>
      </c>
      <c r="B17" s="220" t="s">
        <v>131</v>
      </c>
      <c r="C17" s="73"/>
      <c r="D17" s="74"/>
      <c r="E17" s="75"/>
      <c r="F17" s="76"/>
      <c r="G17" s="77"/>
      <c r="H17" s="78"/>
      <c r="I17" s="78"/>
      <c r="J17" s="76"/>
      <c r="K17" s="73"/>
      <c r="L17" s="75"/>
      <c r="M17" s="79"/>
      <c r="N17" s="80"/>
      <c r="O17" s="79"/>
      <c r="P17" s="81"/>
      <c r="Q17" s="79"/>
      <c r="R17" s="82"/>
    </row>
    <row r="18" spans="1:18" ht="17" thickBot="1">
      <c r="A18" s="192" t="s">
        <v>19</v>
      </c>
      <c r="B18" s="508" t="s">
        <v>397</v>
      </c>
      <c r="C18" s="474">
        <v>4</v>
      </c>
      <c r="D18" s="279">
        <v>248</v>
      </c>
      <c r="E18" s="475">
        <v>11</v>
      </c>
      <c r="F18" s="83">
        <v>4.4354838709677422E-2</v>
      </c>
      <c r="G18" s="479">
        <v>977</v>
      </c>
      <c r="H18" s="46">
        <v>16485.282999999999</v>
      </c>
      <c r="I18" s="45">
        <v>2435</v>
      </c>
      <c r="J18" s="83">
        <v>0.14770750371710331</v>
      </c>
      <c r="K18" s="474">
        <v>1236</v>
      </c>
      <c r="L18" s="279">
        <v>34028.5</v>
      </c>
      <c r="M18" s="485">
        <v>4682</v>
      </c>
      <c r="N18" s="40">
        <v>0.13759054909854976</v>
      </c>
      <c r="O18" s="43">
        <v>1248.3599999999999</v>
      </c>
      <c r="P18" s="47"/>
      <c r="Q18" s="485">
        <v>20360</v>
      </c>
      <c r="R18" s="494">
        <v>87878</v>
      </c>
    </row>
    <row r="19" spans="1:18">
      <c r="A19" s="641" t="s">
        <v>21</v>
      </c>
      <c r="B19" s="509" t="s">
        <v>137</v>
      </c>
      <c r="C19" s="476">
        <v>6</v>
      </c>
      <c r="D19" s="193">
        <v>1080</v>
      </c>
      <c r="E19" s="477">
        <v>10</v>
      </c>
      <c r="F19" s="84">
        <v>9.2592592592592587E-3</v>
      </c>
      <c r="G19" s="482">
        <v>322</v>
      </c>
      <c r="H19" s="85">
        <v>7801.0060000000003</v>
      </c>
      <c r="I19" s="45">
        <v>663</v>
      </c>
      <c r="J19" s="83">
        <v>8.4989038593227595E-2</v>
      </c>
      <c r="K19" s="489">
        <v>565</v>
      </c>
      <c r="L19" s="475">
        <v>46452.1</v>
      </c>
      <c r="M19" s="86">
        <v>929</v>
      </c>
      <c r="N19" s="40">
        <v>1.9999095842814427E-2</v>
      </c>
      <c r="O19" s="86">
        <v>570.65</v>
      </c>
      <c r="P19" s="86"/>
      <c r="Q19" s="86">
        <v>9412</v>
      </c>
      <c r="R19" s="492">
        <v>14146</v>
      </c>
    </row>
    <row r="20" spans="1:18">
      <c r="A20" s="642"/>
      <c r="B20" s="510" t="s">
        <v>23</v>
      </c>
      <c r="C20" s="478">
        <v>4</v>
      </c>
      <c r="D20" s="140">
        <v>12</v>
      </c>
      <c r="E20" s="473">
        <v>4</v>
      </c>
      <c r="F20" s="87">
        <v>0.33333333333333331</v>
      </c>
      <c r="G20" s="483">
        <v>43</v>
      </c>
      <c r="H20" s="50">
        <v>1046.7170000000001</v>
      </c>
      <c r="I20" s="49">
        <v>128</v>
      </c>
      <c r="J20" s="63">
        <v>0.12228711294456858</v>
      </c>
      <c r="K20" s="523">
        <v>5437</v>
      </c>
      <c r="L20" s="473">
        <v>2769</v>
      </c>
      <c r="M20" s="51">
        <v>5437</v>
      </c>
      <c r="N20" s="52">
        <v>1.9635247381726255</v>
      </c>
      <c r="O20" s="51">
        <v>5491.37</v>
      </c>
      <c r="P20" s="51"/>
      <c r="Q20" s="51">
        <v>50020</v>
      </c>
      <c r="R20" s="89">
        <v>50020</v>
      </c>
    </row>
    <row r="21" spans="1:18" ht="17" thickBot="1">
      <c r="A21" s="643"/>
      <c r="B21" s="195" t="s">
        <v>341</v>
      </c>
      <c r="C21" s="196">
        <v>0</v>
      </c>
      <c r="D21" s="197">
        <v>46</v>
      </c>
      <c r="E21" s="197">
        <v>0</v>
      </c>
      <c r="F21" s="90">
        <v>0</v>
      </c>
      <c r="G21" s="484">
        <v>262</v>
      </c>
      <c r="H21" s="91">
        <v>14669.975</v>
      </c>
      <c r="I21" s="92">
        <v>5145</v>
      </c>
      <c r="J21" s="90">
        <v>0.35071634409738256</v>
      </c>
      <c r="K21" s="198">
        <v>0</v>
      </c>
      <c r="L21" s="197">
        <v>33670</v>
      </c>
      <c r="M21" s="93">
        <v>0</v>
      </c>
      <c r="N21" s="65">
        <v>0</v>
      </c>
      <c r="O21" s="93">
        <v>0</v>
      </c>
      <c r="P21" s="93"/>
      <c r="Q21" s="93">
        <v>0</v>
      </c>
      <c r="R21" s="94">
        <v>0</v>
      </c>
    </row>
    <row r="22" spans="1:18" s="8" customFormat="1" ht="15" thickBot="1">
      <c r="A22" s="659" t="s">
        <v>25</v>
      </c>
      <c r="B22" s="660"/>
      <c r="C22" s="95">
        <v>14</v>
      </c>
      <c r="D22" s="95">
        <v>1386</v>
      </c>
      <c r="E22" s="95">
        <v>25</v>
      </c>
      <c r="F22" s="443">
        <v>1.8037518037518036E-2</v>
      </c>
      <c r="G22" s="444">
        <v>1604</v>
      </c>
      <c r="H22" s="445">
        <v>40002.981</v>
      </c>
      <c r="I22" s="445">
        <v>8371</v>
      </c>
      <c r="J22" s="446">
        <v>0.20925940494284664</v>
      </c>
      <c r="K22" s="95">
        <v>7238</v>
      </c>
      <c r="L22" s="95">
        <v>116919.6</v>
      </c>
      <c r="M22" s="95">
        <v>11048</v>
      </c>
      <c r="N22" s="447">
        <v>9.4492283586327691E-2</v>
      </c>
      <c r="O22" s="448">
        <v>7310.3799999999992</v>
      </c>
      <c r="P22" s="449"/>
      <c r="Q22" s="448">
        <v>79792</v>
      </c>
      <c r="R22" s="450">
        <v>152044</v>
      </c>
    </row>
    <row r="23" spans="1:18" ht="15" thickBot="1">
      <c r="A23" s="199"/>
      <c r="B23" s="184"/>
      <c r="C23" s="200"/>
      <c r="D23" s="201"/>
      <c r="E23" s="201"/>
      <c r="F23" s="202"/>
      <c r="G23" s="96"/>
      <c r="H23" s="97"/>
      <c r="I23" s="97"/>
      <c r="J23" s="203"/>
      <c r="K23" s="204"/>
      <c r="L23" s="205"/>
      <c r="M23" s="205"/>
      <c r="N23" s="201"/>
      <c r="O23" s="205"/>
      <c r="P23" s="205"/>
      <c r="Q23" s="205"/>
      <c r="R23" s="206"/>
    </row>
    <row r="24" spans="1:18">
      <c r="A24" s="638" t="s">
        <v>138</v>
      </c>
      <c r="B24" s="511" t="s">
        <v>92</v>
      </c>
      <c r="C24" s="476">
        <v>602</v>
      </c>
      <c r="D24" s="85" t="s">
        <v>45</v>
      </c>
      <c r="E24" s="477">
        <v>1358</v>
      </c>
      <c r="F24" s="98" t="s">
        <v>45</v>
      </c>
      <c r="G24" s="482">
        <v>1788</v>
      </c>
      <c r="H24" s="98" t="s">
        <v>45</v>
      </c>
      <c r="I24" s="49">
        <v>4153</v>
      </c>
      <c r="J24" s="98" t="s">
        <v>45</v>
      </c>
      <c r="K24" s="476">
        <v>3614</v>
      </c>
      <c r="L24" s="85" t="s">
        <v>45</v>
      </c>
      <c r="M24" s="86">
        <v>11532</v>
      </c>
      <c r="N24" s="40">
        <v>0</v>
      </c>
      <c r="O24" s="86">
        <v>3650.14</v>
      </c>
      <c r="P24" s="86"/>
      <c r="Q24" s="86">
        <v>61426</v>
      </c>
      <c r="R24" s="492">
        <v>196047</v>
      </c>
    </row>
    <row r="25" spans="1:18">
      <c r="A25" s="639"/>
      <c r="B25" s="207" t="s">
        <v>20</v>
      </c>
      <c r="C25" s="208">
        <v>0</v>
      </c>
      <c r="D25" s="100" t="s">
        <v>45</v>
      </c>
      <c r="E25" s="209">
        <v>0</v>
      </c>
      <c r="F25" s="100" t="s">
        <v>45</v>
      </c>
      <c r="G25" s="99">
        <v>0</v>
      </c>
      <c r="H25" s="100" t="s">
        <v>45</v>
      </c>
      <c r="I25" s="49">
        <v>0</v>
      </c>
      <c r="J25" s="100" t="s">
        <v>45</v>
      </c>
      <c r="K25" s="208">
        <v>0</v>
      </c>
      <c r="L25" s="100" t="s">
        <v>45</v>
      </c>
      <c r="M25" s="101">
        <v>0</v>
      </c>
      <c r="N25" s="52">
        <v>0</v>
      </c>
      <c r="O25" s="101">
        <v>0</v>
      </c>
      <c r="P25" s="101"/>
      <c r="Q25" s="101">
        <v>0</v>
      </c>
      <c r="R25" s="102">
        <v>0</v>
      </c>
    </row>
    <row r="26" spans="1:18">
      <c r="A26" s="639"/>
      <c r="B26" s="207" t="s">
        <v>22</v>
      </c>
      <c r="C26" s="194">
        <v>0</v>
      </c>
      <c r="D26" s="49" t="s">
        <v>45</v>
      </c>
      <c r="E26" s="140">
        <v>0</v>
      </c>
      <c r="F26" s="49" t="s">
        <v>45</v>
      </c>
      <c r="G26" s="88">
        <v>0</v>
      </c>
      <c r="H26" s="49" t="s">
        <v>45</v>
      </c>
      <c r="I26" s="49">
        <v>0</v>
      </c>
      <c r="J26" s="49" t="s">
        <v>45</v>
      </c>
      <c r="K26" s="194">
        <v>0</v>
      </c>
      <c r="L26" s="49" t="s">
        <v>45</v>
      </c>
      <c r="M26" s="51">
        <v>0</v>
      </c>
      <c r="N26" s="52">
        <v>0</v>
      </c>
      <c r="O26" s="51">
        <v>0</v>
      </c>
      <c r="P26" s="51"/>
      <c r="Q26" s="51">
        <v>0</v>
      </c>
      <c r="R26" s="89">
        <v>0</v>
      </c>
    </row>
    <row r="27" spans="1:18" ht="15" thickBot="1">
      <c r="A27" s="640"/>
      <c r="B27" s="210" t="s">
        <v>24</v>
      </c>
      <c r="C27" s="211">
        <v>0</v>
      </c>
      <c r="D27" s="104" t="s">
        <v>45</v>
      </c>
      <c r="E27" s="212">
        <v>0</v>
      </c>
      <c r="F27" s="104" t="s">
        <v>45</v>
      </c>
      <c r="G27" s="103">
        <v>0</v>
      </c>
      <c r="H27" s="104" t="s">
        <v>45</v>
      </c>
      <c r="I27" s="92">
        <v>0</v>
      </c>
      <c r="J27" s="104" t="s">
        <v>45</v>
      </c>
      <c r="K27" s="211">
        <v>0</v>
      </c>
      <c r="L27" s="104" t="s">
        <v>45</v>
      </c>
      <c r="M27" s="105">
        <v>0</v>
      </c>
      <c r="N27" s="65">
        <v>0</v>
      </c>
      <c r="O27" s="105">
        <v>0</v>
      </c>
      <c r="P27" s="105"/>
      <c r="Q27" s="105">
        <v>0</v>
      </c>
      <c r="R27" s="106">
        <v>0</v>
      </c>
    </row>
    <row r="28" spans="1:18" s="37" customFormat="1" ht="15" thickBot="1">
      <c r="A28" s="661" t="s">
        <v>139</v>
      </c>
      <c r="B28" s="662"/>
      <c r="C28" s="451">
        <v>602</v>
      </c>
      <c r="D28" s="95">
        <v>1273</v>
      </c>
      <c r="E28" s="95">
        <v>1358</v>
      </c>
      <c r="F28" s="446">
        <v>1.0667714061272584</v>
      </c>
      <c r="G28" s="445">
        <v>1788</v>
      </c>
      <c r="H28" s="445">
        <v>8497.3259999999991</v>
      </c>
      <c r="I28" s="445">
        <v>4153</v>
      </c>
      <c r="J28" s="446">
        <v>0.48874198777356553</v>
      </c>
      <c r="K28" s="451">
        <v>3614</v>
      </c>
      <c r="L28" s="449">
        <v>10936</v>
      </c>
      <c r="M28" s="449">
        <v>11532</v>
      </c>
      <c r="N28" s="447">
        <v>1.0544989027066569</v>
      </c>
      <c r="O28" s="449">
        <v>3650.14</v>
      </c>
      <c r="P28" s="449"/>
      <c r="Q28" s="449">
        <v>61426</v>
      </c>
      <c r="R28" s="450">
        <v>196047</v>
      </c>
    </row>
    <row r="29" spans="1:18">
      <c r="A29" s="655" t="s">
        <v>26</v>
      </c>
      <c r="B29" s="656"/>
      <c r="C29" s="107"/>
      <c r="D29" s="108"/>
      <c r="E29" s="108"/>
      <c r="F29" s="109"/>
      <c r="G29" s="110"/>
      <c r="H29" s="111"/>
      <c r="I29" s="111"/>
      <c r="J29" s="109"/>
      <c r="K29" s="107"/>
      <c r="L29" s="108"/>
      <c r="M29" s="108"/>
      <c r="N29" s="112"/>
      <c r="O29" s="108"/>
      <c r="P29" s="108"/>
      <c r="Q29" s="108"/>
      <c r="R29" s="113"/>
    </row>
    <row r="30" spans="1:18">
      <c r="A30" s="7" t="s">
        <v>27</v>
      </c>
      <c r="B30" s="9"/>
      <c r="C30" s="194">
        <v>0</v>
      </c>
      <c r="D30" s="140">
        <v>0</v>
      </c>
      <c r="E30" s="140">
        <v>0</v>
      </c>
      <c r="F30" s="87">
        <v>0</v>
      </c>
      <c r="G30" s="88">
        <v>0</v>
      </c>
      <c r="H30" s="49">
        <v>0</v>
      </c>
      <c r="I30" s="49">
        <v>0</v>
      </c>
      <c r="J30" s="213">
        <v>0</v>
      </c>
      <c r="K30" s="194">
        <v>0</v>
      </c>
      <c r="L30" s="140">
        <v>0</v>
      </c>
      <c r="M30" s="51">
        <v>0</v>
      </c>
      <c r="N30" s="52">
        <v>0</v>
      </c>
      <c r="O30" s="51">
        <v>0</v>
      </c>
      <c r="P30" s="51"/>
      <c r="Q30" s="51">
        <v>0</v>
      </c>
      <c r="R30" s="89">
        <v>0</v>
      </c>
    </row>
    <row r="31" spans="1:18" ht="15" thickBot="1">
      <c r="A31" s="652" t="s">
        <v>28</v>
      </c>
      <c r="B31" s="654"/>
      <c r="C31" s="114">
        <v>0</v>
      </c>
      <c r="D31" s="115">
        <v>0</v>
      </c>
      <c r="E31" s="115">
        <v>0</v>
      </c>
      <c r="F31" s="116">
        <v>0</v>
      </c>
      <c r="G31" s="123">
        <v>0</v>
      </c>
      <c r="H31" s="124">
        <v>0</v>
      </c>
      <c r="I31" s="122">
        <v>0</v>
      </c>
      <c r="J31" s="116">
        <v>0</v>
      </c>
      <c r="K31" s="114">
        <v>0</v>
      </c>
      <c r="L31" s="115">
        <v>0</v>
      </c>
      <c r="M31" s="117">
        <v>0</v>
      </c>
      <c r="N31" s="126">
        <v>0</v>
      </c>
      <c r="O31" s="117">
        <v>0</v>
      </c>
      <c r="P31" s="117"/>
      <c r="Q31" s="117">
        <v>0</v>
      </c>
      <c r="R31" s="118">
        <v>0</v>
      </c>
    </row>
    <row r="32" spans="1:18">
      <c r="A32" s="183"/>
      <c r="B32" s="214"/>
      <c r="C32" s="215"/>
      <c r="D32" s="186"/>
      <c r="E32" s="186"/>
      <c r="F32" s="216"/>
      <c r="G32" s="119"/>
      <c r="H32" s="72"/>
      <c r="I32" s="72"/>
      <c r="J32" s="216"/>
      <c r="K32" s="217"/>
      <c r="L32" s="189"/>
      <c r="M32" s="189"/>
      <c r="N32" s="201"/>
      <c r="O32" s="189"/>
      <c r="P32" s="189"/>
      <c r="Q32" s="189"/>
      <c r="R32" s="218"/>
    </row>
    <row r="33" spans="1:18" ht="15" thickBot="1">
      <c r="A33" s="652" t="s">
        <v>29</v>
      </c>
      <c r="B33" s="653"/>
      <c r="C33" s="34">
        <v>251434</v>
      </c>
      <c r="D33" s="34">
        <v>285306</v>
      </c>
      <c r="E33" s="34">
        <v>270346</v>
      </c>
      <c r="F33" s="35">
        <v>0.94756507048572414</v>
      </c>
      <c r="G33" s="33">
        <v>11814</v>
      </c>
      <c r="H33" s="33">
        <v>83544.963000000003</v>
      </c>
      <c r="I33" s="33">
        <v>45667</v>
      </c>
      <c r="J33" s="35">
        <v>0.54661583846772421</v>
      </c>
      <c r="K33" s="34">
        <v>104985</v>
      </c>
      <c r="L33" s="34">
        <v>411345.4</v>
      </c>
      <c r="M33" s="34">
        <v>444414</v>
      </c>
      <c r="N33" s="452">
        <v>1.0803913207732478</v>
      </c>
      <c r="O33" s="34">
        <v>106034.85</v>
      </c>
      <c r="P33" s="36"/>
      <c r="Q33" s="34">
        <v>779675</v>
      </c>
      <c r="R33" s="34">
        <v>3057981</v>
      </c>
    </row>
    <row r="34" spans="1:18" ht="15" thickBot="1">
      <c r="A34" s="219" t="s">
        <v>30</v>
      </c>
      <c r="B34" s="11"/>
      <c r="C34" s="20"/>
      <c r="D34" s="21"/>
      <c r="E34" s="21"/>
      <c r="F34" s="22"/>
      <c r="G34" s="33">
        <v>221</v>
      </c>
      <c r="H34" s="33">
        <v>1022.704</v>
      </c>
      <c r="I34" s="33">
        <v>830</v>
      </c>
      <c r="J34" s="35">
        <v>0.81157402337333195</v>
      </c>
      <c r="K34" s="20"/>
      <c r="L34" s="21"/>
      <c r="M34" s="21"/>
      <c r="N34" s="21"/>
      <c r="O34" s="21"/>
      <c r="P34" s="23"/>
      <c r="Q34" s="21"/>
      <c r="R34" s="22"/>
    </row>
    <row r="35" spans="1:18" ht="10" customHeight="1">
      <c r="K35" s="121"/>
      <c r="L35" s="3"/>
    </row>
    <row r="36" spans="1:18">
      <c r="A36" s="672" t="s">
        <v>140</v>
      </c>
      <c r="B36" s="673"/>
      <c r="C36" s="673"/>
      <c r="D36" s="673"/>
      <c r="E36" s="673"/>
      <c r="F36" s="673"/>
      <c r="G36" s="673"/>
      <c r="H36" s="673"/>
      <c r="I36" s="673"/>
      <c r="J36" s="673"/>
      <c r="K36" s="673"/>
      <c r="L36" s="673"/>
      <c r="M36" s="673"/>
      <c r="N36" s="673"/>
      <c r="O36" s="673"/>
      <c r="P36" s="673"/>
      <c r="Q36" s="673"/>
      <c r="R36" s="674"/>
    </row>
    <row r="37" spans="1:18" ht="15">
      <c r="A37" s="669" t="s">
        <v>293</v>
      </c>
      <c r="B37" s="670"/>
      <c r="C37" s="670"/>
      <c r="D37" s="670"/>
      <c r="E37" s="670"/>
      <c r="F37" s="670"/>
      <c r="G37" s="670"/>
      <c r="H37" s="670"/>
      <c r="I37" s="670"/>
      <c r="J37" s="670"/>
      <c r="K37" s="670"/>
      <c r="L37" s="670"/>
      <c r="M37" s="670"/>
      <c r="N37" s="670"/>
      <c r="O37" s="670"/>
      <c r="P37" s="670"/>
      <c r="Q37" s="670"/>
      <c r="R37" s="671"/>
    </row>
    <row r="38" spans="1:18">
      <c r="A38" s="586" t="s">
        <v>330</v>
      </c>
      <c r="B38" s="587"/>
      <c r="C38" s="587"/>
      <c r="D38" s="587"/>
      <c r="E38" s="587"/>
      <c r="F38" s="587"/>
      <c r="G38" s="587"/>
      <c r="H38" s="587"/>
      <c r="I38" s="587"/>
      <c r="J38" s="587"/>
      <c r="K38" s="587"/>
      <c r="L38" s="587"/>
      <c r="M38" s="587"/>
      <c r="N38" s="587"/>
      <c r="O38" s="587"/>
      <c r="P38" s="587"/>
      <c r="Q38" s="587"/>
      <c r="R38" s="588"/>
    </row>
    <row r="39" spans="1:18">
      <c r="A39" s="630" t="s">
        <v>340</v>
      </c>
      <c r="B39" s="631"/>
      <c r="C39" s="631"/>
      <c r="D39" s="631"/>
      <c r="E39" s="631"/>
      <c r="F39" s="631"/>
      <c r="G39" s="631"/>
      <c r="H39" s="631"/>
      <c r="I39" s="631"/>
      <c r="J39" s="631"/>
      <c r="K39" s="631"/>
      <c r="L39" s="631"/>
      <c r="M39" s="631"/>
      <c r="N39" s="631"/>
      <c r="O39" s="631"/>
      <c r="P39" s="631"/>
      <c r="Q39" s="631"/>
      <c r="R39" s="632"/>
    </row>
    <row r="40" spans="1:18">
      <c r="A40" s="627" t="s">
        <v>409</v>
      </c>
      <c r="B40" s="628"/>
      <c r="C40" s="628"/>
      <c r="D40" s="628"/>
      <c r="E40" s="628"/>
      <c r="F40" s="628"/>
      <c r="G40" s="628"/>
      <c r="H40" s="628"/>
      <c r="I40" s="628"/>
      <c r="J40" s="628"/>
      <c r="K40" s="628"/>
      <c r="L40" s="628"/>
      <c r="M40" s="628"/>
      <c r="N40" s="628"/>
      <c r="O40" s="628"/>
      <c r="P40" s="628"/>
      <c r="Q40" s="628"/>
      <c r="R40" s="629"/>
    </row>
    <row r="41" spans="1:18">
      <c r="A41" s="582" t="s">
        <v>141</v>
      </c>
      <c r="B41" s="583"/>
      <c r="C41" s="583"/>
      <c r="D41" s="583"/>
      <c r="E41" s="583"/>
      <c r="F41" s="583"/>
      <c r="G41" s="583"/>
      <c r="H41" s="583"/>
      <c r="I41" s="583"/>
      <c r="J41" s="583"/>
      <c r="K41" s="583"/>
      <c r="L41" s="583"/>
      <c r="M41" s="583"/>
      <c r="N41" s="583"/>
      <c r="O41" s="583"/>
      <c r="P41" s="583"/>
      <c r="Q41" s="583"/>
      <c r="R41" s="584"/>
    </row>
    <row r="43" spans="1:18">
      <c r="K43" s="121"/>
    </row>
  </sheetData>
  <mergeCells count="21">
    <mergeCell ref="A22:B22"/>
    <mergeCell ref="A28:B28"/>
    <mergeCell ref="A3:B5"/>
    <mergeCell ref="A37:R37"/>
    <mergeCell ref="A36:R36"/>
    <mergeCell ref="A2:R2"/>
    <mergeCell ref="A41:R41"/>
    <mergeCell ref="A40:R40"/>
    <mergeCell ref="A39:R39"/>
    <mergeCell ref="A38:R38"/>
    <mergeCell ref="C3:F3"/>
    <mergeCell ref="G3:J3"/>
    <mergeCell ref="A24:A27"/>
    <mergeCell ref="A19:A21"/>
    <mergeCell ref="A7:A10"/>
    <mergeCell ref="A11:A13"/>
    <mergeCell ref="K3:R3"/>
    <mergeCell ref="A33:B33"/>
    <mergeCell ref="A31:B31"/>
    <mergeCell ref="A29:B29"/>
    <mergeCell ref="A15:B15"/>
  </mergeCells>
  <pageMargins left="0.25" right="0.25" top="0.75" bottom="0.75" header="0.3" footer="0.3"/>
  <pageSetup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32"/>
  <sheetViews>
    <sheetView zoomScaleNormal="100" zoomScaleSheetLayoutView="100" workbookViewId="0">
      <selection activeCell="I1" sqref="I1"/>
    </sheetView>
  </sheetViews>
  <sheetFormatPr defaultColWidth="9.26953125" defaultRowHeight="14.5"/>
  <cols>
    <col min="1" max="1" width="40.7265625" style="144" customWidth="1"/>
    <col min="2" max="2" width="38.7265625" style="144" customWidth="1"/>
    <col min="3" max="8" width="16.7265625" style="144" customWidth="1"/>
    <col min="9" max="16384" width="9.26953125" style="144"/>
  </cols>
  <sheetData>
    <row r="1" spans="1:8" ht="18.5">
      <c r="A1" s="221" t="s">
        <v>142</v>
      </c>
      <c r="C1" s="453"/>
      <c r="H1" s="222" t="s">
        <v>143</v>
      </c>
    </row>
    <row r="2" spans="1:8" ht="18.5">
      <c r="A2" s="681" t="s">
        <v>326</v>
      </c>
      <c r="B2" s="681"/>
      <c r="C2" s="681"/>
      <c r="D2" s="681"/>
      <c r="E2" s="681"/>
      <c r="F2" s="681"/>
      <c r="G2" s="681"/>
      <c r="H2" s="681"/>
    </row>
    <row r="3" spans="1:8" ht="43.15" customHeight="1">
      <c r="A3" s="697" t="s">
        <v>107</v>
      </c>
      <c r="B3" s="698"/>
      <c r="C3" s="692" t="s">
        <v>2</v>
      </c>
      <c r="D3" s="692"/>
      <c r="E3" s="693" t="s">
        <v>144</v>
      </c>
      <c r="F3" s="693"/>
      <c r="G3" s="694" t="s">
        <v>108</v>
      </c>
      <c r="H3" s="694"/>
    </row>
    <row r="4" spans="1:8">
      <c r="A4" s="699"/>
      <c r="B4" s="700"/>
      <c r="C4" s="403" t="s">
        <v>3</v>
      </c>
      <c r="D4" s="403" t="s">
        <v>4</v>
      </c>
      <c r="E4" s="404" t="s">
        <v>5</v>
      </c>
      <c r="F4" s="404" t="s">
        <v>6</v>
      </c>
      <c r="G4" s="403" t="s">
        <v>7</v>
      </c>
      <c r="H4" s="403" t="s">
        <v>8</v>
      </c>
    </row>
    <row r="5" spans="1:8" ht="43.5" customHeight="1">
      <c r="A5" s="701"/>
      <c r="B5" s="702"/>
      <c r="C5" s="695" t="s">
        <v>145</v>
      </c>
      <c r="D5" s="695"/>
      <c r="E5" s="696" t="s">
        <v>146</v>
      </c>
      <c r="F5" s="696"/>
      <c r="G5" s="692" t="s">
        <v>126</v>
      </c>
      <c r="H5" s="692"/>
    </row>
    <row r="6" spans="1:8" ht="29">
      <c r="A6" s="225" t="s">
        <v>11</v>
      </c>
      <c r="B6" s="225" t="s">
        <v>131</v>
      </c>
      <c r="C6" s="225" t="s">
        <v>147</v>
      </c>
      <c r="D6" s="225" t="s">
        <v>148</v>
      </c>
      <c r="E6" s="225" t="s">
        <v>147</v>
      </c>
      <c r="F6" s="225" t="s">
        <v>148</v>
      </c>
      <c r="G6" s="225" t="s">
        <v>147</v>
      </c>
      <c r="H6" s="225" t="s">
        <v>148</v>
      </c>
    </row>
    <row r="7" spans="1:8">
      <c r="A7" s="691" t="s">
        <v>12</v>
      </c>
      <c r="B7" s="226" t="s">
        <v>88</v>
      </c>
      <c r="C7" s="496">
        <v>414</v>
      </c>
      <c r="D7" s="496">
        <v>5768</v>
      </c>
      <c r="E7" s="495">
        <v>2072</v>
      </c>
      <c r="F7" s="495">
        <v>18099</v>
      </c>
      <c r="G7" s="496">
        <v>5568</v>
      </c>
      <c r="H7" s="496">
        <v>80861</v>
      </c>
    </row>
    <row r="8" spans="1:8">
      <c r="A8" s="691"/>
      <c r="B8" s="146" t="s">
        <v>89</v>
      </c>
      <c r="C8" s="496">
        <v>24</v>
      </c>
      <c r="D8" s="496">
        <v>0</v>
      </c>
      <c r="E8" s="495">
        <v>22</v>
      </c>
      <c r="F8" s="495">
        <v>0</v>
      </c>
      <c r="G8" s="496">
        <v>121</v>
      </c>
      <c r="H8" s="496">
        <v>0</v>
      </c>
    </row>
    <row r="9" spans="1:8" ht="29">
      <c r="A9" s="691"/>
      <c r="B9" s="146" t="s">
        <v>149</v>
      </c>
      <c r="C9" s="496">
        <v>0</v>
      </c>
      <c r="D9" s="496">
        <v>13758</v>
      </c>
      <c r="E9" s="495">
        <v>0</v>
      </c>
      <c r="F9" s="495">
        <v>1305</v>
      </c>
      <c r="G9" s="496">
        <v>0</v>
      </c>
      <c r="H9" s="496">
        <v>37615</v>
      </c>
    </row>
    <row r="10" spans="1:8" ht="16.5">
      <c r="A10" s="691" t="s">
        <v>13</v>
      </c>
      <c r="B10" s="226" t="s">
        <v>150</v>
      </c>
      <c r="C10" s="496">
        <v>0</v>
      </c>
      <c r="D10" s="496">
        <v>427</v>
      </c>
      <c r="E10" s="229">
        <v>0</v>
      </c>
      <c r="F10" s="229">
        <v>5658</v>
      </c>
      <c r="G10" s="496">
        <v>0</v>
      </c>
      <c r="H10" s="496">
        <v>9254</v>
      </c>
    </row>
    <row r="11" spans="1:8" ht="14.5" customHeight="1">
      <c r="A11" s="691"/>
      <c r="B11" s="226" t="s">
        <v>90</v>
      </c>
      <c r="C11" s="496">
        <v>0</v>
      </c>
      <c r="D11" s="496">
        <v>879</v>
      </c>
      <c r="E11" s="229">
        <v>0</v>
      </c>
      <c r="F11" s="229">
        <v>77</v>
      </c>
      <c r="G11" s="496">
        <v>0</v>
      </c>
      <c r="H11" s="496">
        <v>814</v>
      </c>
    </row>
    <row r="12" spans="1:8" ht="14.5" customHeight="1">
      <c r="A12" s="691"/>
      <c r="B12" s="226" t="s">
        <v>14</v>
      </c>
      <c r="C12" s="496">
        <v>20</v>
      </c>
      <c r="D12" s="496">
        <v>0</v>
      </c>
      <c r="E12" s="229">
        <v>55</v>
      </c>
      <c r="F12" s="495">
        <v>0</v>
      </c>
      <c r="G12" s="496">
        <v>169</v>
      </c>
      <c r="H12" s="496">
        <v>0</v>
      </c>
    </row>
    <row r="13" spans="1:8" ht="16.5">
      <c r="A13" s="402" t="s">
        <v>15</v>
      </c>
      <c r="B13" s="226" t="s">
        <v>331</v>
      </c>
      <c r="C13" s="496">
        <v>5638</v>
      </c>
      <c r="D13" s="496">
        <v>242035</v>
      </c>
      <c r="E13" s="495">
        <v>20</v>
      </c>
      <c r="F13" s="495">
        <v>964</v>
      </c>
      <c r="G13" s="496">
        <v>9447</v>
      </c>
      <c r="H13" s="496">
        <v>277985</v>
      </c>
    </row>
    <row r="14" spans="1:8">
      <c r="A14" s="690" t="s">
        <v>17</v>
      </c>
      <c r="B14" s="690"/>
      <c r="C14" s="231">
        <v>6096</v>
      </c>
      <c r="D14" s="231">
        <v>262867</v>
      </c>
      <c r="E14" s="232">
        <v>2169</v>
      </c>
      <c r="F14" s="232">
        <v>26103</v>
      </c>
      <c r="G14" s="231">
        <v>15305</v>
      </c>
      <c r="H14" s="231">
        <v>406529</v>
      </c>
    </row>
    <row r="15" spans="1:8">
      <c r="A15" s="688"/>
      <c r="B15" s="688"/>
      <c r="C15" s="688"/>
      <c r="D15" s="688"/>
      <c r="E15" s="688"/>
      <c r="F15" s="688"/>
      <c r="G15" s="688"/>
      <c r="H15" s="688"/>
    </row>
    <row r="16" spans="1:8">
      <c r="A16" s="225" t="s">
        <v>332</v>
      </c>
      <c r="B16" s="225" t="s">
        <v>131</v>
      </c>
      <c r="C16" s="682"/>
      <c r="D16" s="683"/>
      <c r="E16" s="683"/>
      <c r="F16" s="683"/>
      <c r="G16" s="683"/>
      <c r="H16" s="684"/>
    </row>
    <row r="17" spans="1:8">
      <c r="A17" s="685" t="s">
        <v>57</v>
      </c>
      <c r="B17" s="454" t="s">
        <v>92</v>
      </c>
      <c r="C17" s="496">
        <v>0</v>
      </c>
      <c r="D17" s="496">
        <v>1358</v>
      </c>
      <c r="E17" s="230">
        <v>0</v>
      </c>
      <c r="F17" s="229">
        <v>3631</v>
      </c>
      <c r="G17" s="496">
        <v>0</v>
      </c>
      <c r="H17" s="496">
        <v>11532</v>
      </c>
    </row>
    <row r="18" spans="1:8">
      <c r="A18" s="686"/>
      <c r="B18" s="207" t="s">
        <v>20</v>
      </c>
      <c r="C18" s="227">
        <v>0</v>
      </c>
      <c r="D18" s="227">
        <v>0</v>
      </c>
      <c r="E18" s="230">
        <v>0</v>
      </c>
      <c r="F18" s="230">
        <v>0</v>
      </c>
      <c r="G18" s="227">
        <v>0</v>
      </c>
      <c r="H18" s="227">
        <v>0</v>
      </c>
    </row>
    <row r="19" spans="1:8">
      <c r="A19" s="686"/>
      <c r="B19" s="207" t="s">
        <v>22</v>
      </c>
      <c r="C19" s="227">
        <v>0</v>
      </c>
      <c r="D19" s="227">
        <v>0</v>
      </c>
      <c r="E19" s="230">
        <v>0</v>
      </c>
      <c r="F19" s="230">
        <v>0</v>
      </c>
      <c r="G19" s="227">
        <v>0</v>
      </c>
      <c r="H19" s="227">
        <v>0</v>
      </c>
    </row>
    <row r="20" spans="1:8">
      <c r="A20" s="687"/>
      <c r="B20" s="207" t="s">
        <v>24</v>
      </c>
      <c r="C20" s="227">
        <v>0</v>
      </c>
      <c r="D20" s="227">
        <v>0</v>
      </c>
      <c r="E20" s="230">
        <v>0</v>
      </c>
      <c r="F20" s="230">
        <v>0</v>
      </c>
      <c r="G20" s="227">
        <v>0</v>
      </c>
      <c r="H20" s="227">
        <v>0</v>
      </c>
    </row>
    <row r="21" spans="1:8">
      <c r="A21" s="690" t="s">
        <v>139</v>
      </c>
      <c r="B21" s="690"/>
      <c r="C21" s="231">
        <v>0</v>
      </c>
      <c r="D21" s="231">
        <v>1358</v>
      </c>
      <c r="E21" s="232">
        <v>0</v>
      </c>
      <c r="F21" s="232">
        <v>3631</v>
      </c>
      <c r="G21" s="231">
        <v>0</v>
      </c>
      <c r="H21" s="231">
        <v>11532</v>
      </c>
    </row>
    <row r="22" spans="1:8">
      <c r="A22" s="688"/>
      <c r="B22" s="688"/>
      <c r="C22" s="688"/>
      <c r="D22" s="688"/>
      <c r="E22" s="688"/>
      <c r="F22" s="688"/>
      <c r="G22" s="688"/>
      <c r="H22" s="688"/>
    </row>
    <row r="23" spans="1:8">
      <c r="A23" s="689" t="s">
        <v>26</v>
      </c>
      <c r="B23" s="689"/>
      <c r="C23" s="682"/>
      <c r="D23" s="683"/>
      <c r="E23" s="683"/>
      <c r="F23" s="683"/>
      <c r="G23" s="683"/>
      <c r="H23" s="684"/>
    </row>
    <row r="24" spans="1:8">
      <c r="A24" s="691" t="s">
        <v>27</v>
      </c>
      <c r="B24" s="691"/>
      <c r="C24" s="227">
        <v>0</v>
      </c>
      <c r="D24" s="227">
        <v>0</v>
      </c>
      <c r="E24" s="228">
        <v>0</v>
      </c>
      <c r="F24" s="228">
        <v>0</v>
      </c>
      <c r="G24" s="227">
        <v>0</v>
      </c>
      <c r="H24" s="233">
        <v>0</v>
      </c>
    </row>
    <row r="25" spans="1:8">
      <c r="A25" s="690" t="s">
        <v>28</v>
      </c>
      <c r="B25" s="690"/>
      <c r="C25" s="231">
        <v>0</v>
      </c>
      <c r="D25" s="231">
        <v>0</v>
      </c>
      <c r="E25" s="232">
        <v>0</v>
      </c>
      <c r="F25" s="232">
        <v>0</v>
      </c>
      <c r="G25" s="231">
        <v>0</v>
      </c>
      <c r="H25" s="234">
        <v>0</v>
      </c>
    </row>
    <row r="26" spans="1:8">
      <c r="A26" s="688"/>
      <c r="B26" s="688"/>
      <c r="C26" s="688"/>
      <c r="D26" s="688"/>
      <c r="E26" s="688"/>
      <c r="F26" s="688"/>
      <c r="G26" s="688"/>
      <c r="H26" s="688"/>
    </row>
    <row r="27" spans="1:8">
      <c r="A27" s="690" t="s">
        <v>29</v>
      </c>
      <c r="B27" s="690"/>
      <c r="C27" s="231">
        <v>6096</v>
      </c>
      <c r="D27" s="231">
        <v>264225</v>
      </c>
      <c r="E27" s="232">
        <v>2169</v>
      </c>
      <c r="F27" s="232">
        <v>29734</v>
      </c>
      <c r="G27" s="231">
        <v>15305</v>
      </c>
      <c r="H27" s="231">
        <v>418061</v>
      </c>
    </row>
    <row r="28" spans="1:8" ht="17.25" customHeight="1">
      <c r="A28" s="690" t="s">
        <v>30</v>
      </c>
      <c r="B28" s="690"/>
      <c r="C28" s="235"/>
      <c r="D28" s="235"/>
      <c r="E28" s="236">
        <v>0</v>
      </c>
      <c r="F28" s="236">
        <v>0</v>
      </c>
      <c r="G28" s="235"/>
      <c r="H28" s="235"/>
    </row>
    <row r="29" spans="1:8" ht="10" customHeight="1"/>
    <row r="30" spans="1:8" ht="16.5">
      <c r="A30" s="675" t="s">
        <v>151</v>
      </c>
      <c r="B30" s="676"/>
      <c r="C30" s="676"/>
      <c r="D30" s="676"/>
      <c r="E30" s="676"/>
      <c r="F30" s="676"/>
      <c r="G30" s="676"/>
      <c r="H30" s="677"/>
    </row>
    <row r="31" spans="1:8" ht="16.5">
      <c r="A31" s="678" t="s">
        <v>333</v>
      </c>
      <c r="B31" s="679"/>
      <c r="C31" s="679"/>
      <c r="D31" s="679"/>
      <c r="E31" s="679"/>
      <c r="F31" s="679"/>
      <c r="G31" s="679"/>
      <c r="H31" s="680"/>
    </row>
    <row r="32" spans="1:8">
      <c r="G32" s="223"/>
    </row>
  </sheetData>
  <mergeCells count="25">
    <mergeCell ref="G3:H3"/>
    <mergeCell ref="A25:B25"/>
    <mergeCell ref="A15:H15"/>
    <mergeCell ref="C5:D5"/>
    <mergeCell ref="E5:F5"/>
    <mergeCell ref="A7:A9"/>
    <mergeCell ref="A10:A12"/>
    <mergeCell ref="A14:B14"/>
    <mergeCell ref="A3:B5"/>
    <mergeCell ref="A30:H30"/>
    <mergeCell ref="A31:H31"/>
    <mergeCell ref="A2:H2"/>
    <mergeCell ref="C16:H16"/>
    <mergeCell ref="A17:A20"/>
    <mergeCell ref="A22:H22"/>
    <mergeCell ref="A23:B23"/>
    <mergeCell ref="C23:H23"/>
    <mergeCell ref="A21:B21"/>
    <mergeCell ref="A24:B24"/>
    <mergeCell ref="A26:H26"/>
    <mergeCell ref="A27:B27"/>
    <mergeCell ref="A28:B28"/>
    <mergeCell ref="G5:H5"/>
    <mergeCell ref="C3:D3"/>
    <mergeCell ref="E3:F3"/>
  </mergeCells>
  <phoneticPr fontId="12" type="noConversion"/>
  <pageMargins left="0.25" right="0.25" top="0.75" bottom="0.75" header="0.3" footer="0.3"/>
  <pageSetup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21"/>
  <sheetViews>
    <sheetView zoomScaleNormal="100" zoomScaleSheetLayoutView="100" workbookViewId="0">
      <selection activeCell="I1" sqref="I1"/>
    </sheetView>
  </sheetViews>
  <sheetFormatPr defaultColWidth="9.26953125" defaultRowHeight="14.5"/>
  <cols>
    <col min="1" max="1" width="46.7265625" customWidth="1"/>
    <col min="2" max="2" width="24.7265625" customWidth="1"/>
    <col min="3" max="8" width="15.7265625" customWidth="1"/>
  </cols>
  <sheetData>
    <row r="1" spans="1:8" ht="18.5">
      <c r="A1" s="409" t="s">
        <v>0</v>
      </c>
      <c r="H1" s="38" t="s">
        <v>152</v>
      </c>
    </row>
    <row r="2" spans="1:8" ht="18.5">
      <c r="A2" s="703" t="s">
        <v>326</v>
      </c>
      <c r="B2" s="703"/>
      <c r="C2" s="703"/>
      <c r="D2" s="703"/>
      <c r="E2" s="703"/>
      <c r="F2" s="703"/>
      <c r="G2" s="703"/>
      <c r="H2" s="703"/>
    </row>
    <row r="3" spans="1:8" ht="43.15" customHeight="1">
      <c r="A3" s="722" t="s">
        <v>107</v>
      </c>
      <c r="B3" s="723"/>
      <c r="C3" s="710" t="s">
        <v>2</v>
      </c>
      <c r="D3" s="710"/>
      <c r="E3" s="711" t="s">
        <v>153</v>
      </c>
      <c r="F3" s="711"/>
      <c r="G3" s="712" t="s">
        <v>108</v>
      </c>
      <c r="H3" s="712"/>
    </row>
    <row r="4" spans="1:8">
      <c r="A4" s="724"/>
      <c r="B4" s="725"/>
      <c r="C4" s="407" t="s">
        <v>3</v>
      </c>
      <c r="D4" s="407" t="s">
        <v>4</v>
      </c>
      <c r="E4" s="408" t="s">
        <v>5</v>
      </c>
      <c r="F4" s="408" t="s">
        <v>6</v>
      </c>
      <c r="G4" s="407" t="s">
        <v>7</v>
      </c>
      <c r="H4" s="407" t="s">
        <v>8</v>
      </c>
    </row>
    <row r="5" spans="1:8" ht="45" customHeight="1">
      <c r="A5" s="726"/>
      <c r="B5" s="727"/>
      <c r="C5" s="713" t="s">
        <v>145</v>
      </c>
      <c r="D5" s="713"/>
      <c r="E5" s="714" t="s">
        <v>146</v>
      </c>
      <c r="F5" s="714"/>
      <c r="G5" s="710" t="s">
        <v>126</v>
      </c>
      <c r="H5" s="710"/>
    </row>
    <row r="6" spans="1:8" ht="31">
      <c r="A6" s="238" t="s">
        <v>18</v>
      </c>
      <c r="B6" s="238" t="s">
        <v>131</v>
      </c>
      <c r="C6" s="239" t="s">
        <v>154</v>
      </c>
      <c r="D6" s="239" t="s">
        <v>155</v>
      </c>
      <c r="E6" s="239" t="s">
        <v>154</v>
      </c>
      <c r="F6" s="239" t="s">
        <v>155</v>
      </c>
      <c r="G6" s="239" t="s">
        <v>154</v>
      </c>
      <c r="H6" s="239" t="s">
        <v>155</v>
      </c>
    </row>
    <row r="7" spans="1:8">
      <c r="A7" s="406" t="s">
        <v>19</v>
      </c>
      <c r="B7" s="406" t="s">
        <v>20</v>
      </c>
      <c r="C7" s="473">
        <v>11</v>
      </c>
      <c r="D7" s="473">
        <v>0</v>
      </c>
      <c r="E7" s="241">
        <v>1665</v>
      </c>
      <c r="F7" s="241">
        <v>0</v>
      </c>
      <c r="G7" s="473">
        <v>4682</v>
      </c>
      <c r="H7" s="473">
        <v>0</v>
      </c>
    </row>
    <row r="8" spans="1:8">
      <c r="A8" s="728" t="s">
        <v>21</v>
      </c>
      <c r="B8" s="406" t="s">
        <v>22</v>
      </c>
      <c r="C8" s="473">
        <v>10</v>
      </c>
      <c r="D8" s="473">
        <v>0</v>
      </c>
      <c r="E8" s="241">
        <v>170</v>
      </c>
      <c r="F8" s="241">
        <v>0</v>
      </c>
      <c r="G8" s="473">
        <v>929</v>
      </c>
      <c r="H8" s="51">
        <v>0</v>
      </c>
    </row>
    <row r="9" spans="1:8">
      <c r="A9" s="728"/>
      <c r="B9" s="406" t="s">
        <v>23</v>
      </c>
      <c r="C9" s="473">
        <v>0</v>
      </c>
      <c r="D9" s="473">
        <v>4</v>
      </c>
      <c r="E9" s="241">
        <v>0</v>
      </c>
      <c r="F9" s="241">
        <v>14</v>
      </c>
      <c r="G9" s="473">
        <v>0</v>
      </c>
      <c r="H9" s="51">
        <v>5437</v>
      </c>
    </row>
    <row r="10" spans="1:8" ht="16.5">
      <c r="A10" s="728"/>
      <c r="B10" s="242" t="s">
        <v>334</v>
      </c>
      <c r="C10" s="140">
        <v>0</v>
      </c>
      <c r="D10" s="140">
        <v>0</v>
      </c>
      <c r="E10" s="240">
        <v>0</v>
      </c>
      <c r="F10" s="241">
        <v>0</v>
      </c>
      <c r="G10" s="140">
        <v>0</v>
      </c>
      <c r="H10" s="51">
        <v>0</v>
      </c>
    </row>
    <row r="11" spans="1:8" s="8" customFormat="1">
      <c r="A11" s="709" t="s">
        <v>25</v>
      </c>
      <c r="B11" s="709"/>
      <c r="C11" s="75">
        <v>21</v>
      </c>
      <c r="D11" s="75">
        <v>4</v>
      </c>
      <c r="E11" s="243">
        <v>1835</v>
      </c>
      <c r="F11" s="243">
        <v>14</v>
      </c>
      <c r="G11" s="244">
        <v>5611</v>
      </c>
      <c r="H11" s="244">
        <v>5437</v>
      </c>
    </row>
    <row r="12" spans="1:8">
      <c r="A12" s="715"/>
      <c r="B12" s="715"/>
      <c r="C12" s="715"/>
      <c r="D12" s="715"/>
      <c r="E12" s="715"/>
      <c r="F12" s="715"/>
      <c r="G12" s="715"/>
      <c r="H12" s="715"/>
    </row>
    <row r="13" spans="1:8">
      <c r="A13" s="704" t="s">
        <v>26</v>
      </c>
      <c r="B13" s="704"/>
      <c r="C13" s="716"/>
      <c r="D13" s="717"/>
      <c r="E13" s="717"/>
      <c r="F13" s="717"/>
      <c r="G13" s="717"/>
      <c r="H13" s="718"/>
    </row>
    <row r="14" spans="1:8">
      <c r="A14" s="705" t="s">
        <v>27</v>
      </c>
      <c r="B14" s="705"/>
      <c r="C14" s="140">
        <v>0</v>
      </c>
      <c r="D14" s="140">
        <v>0</v>
      </c>
      <c r="E14" s="240">
        <v>0</v>
      </c>
      <c r="F14" s="240">
        <v>0</v>
      </c>
      <c r="G14" s="51">
        <v>0</v>
      </c>
      <c r="H14" s="140">
        <v>0</v>
      </c>
    </row>
    <row r="15" spans="1:8">
      <c r="A15" s="709" t="s">
        <v>28</v>
      </c>
      <c r="B15" s="709"/>
      <c r="C15" s="75">
        <v>0</v>
      </c>
      <c r="D15" s="75">
        <v>0</v>
      </c>
      <c r="E15" s="243">
        <v>0</v>
      </c>
      <c r="F15" s="243">
        <v>0</v>
      </c>
      <c r="G15" s="244">
        <v>0</v>
      </c>
      <c r="H15" s="81">
        <v>0</v>
      </c>
    </row>
    <row r="16" spans="1:8" ht="15.75" customHeight="1">
      <c r="A16" s="715"/>
      <c r="B16" s="715"/>
      <c r="C16" s="715"/>
      <c r="D16" s="715"/>
      <c r="E16" s="715"/>
      <c r="F16" s="715"/>
      <c r="G16" s="715"/>
      <c r="H16" s="715"/>
    </row>
    <row r="17" spans="1:8">
      <c r="A17" s="709" t="s">
        <v>29</v>
      </c>
      <c r="B17" s="709"/>
      <c r="C17" s="75">
        <v>21</v>
      </c>
      <c r="D17" s="75">
        <v>4</v>
      </c>
      <c r="E17" s="243">
        <v>1835</v>
      </c>
      <c r="F17" s="243">
        <v>14</v>
      </c>
      <c r="G17" s="244">
        <v>5611</v>
      </c>
      <c r="H17" s="244">
        <v>5437</v>
      </c>
    </row>
    <row r="18" spans="1:8">
      <c r="A18" s="709" t="s">
        <v>30</v>
      </c>
      <c r="B18" s="709"/>
      <c r="C18" s="245"/>
      <c r="D18" s="245"/>
      <c r="E18" s="246">
        <v>0</v>
      </c>
      <c r="F18" s="246">
        <v>0</v>
      </c>
      <c r="G18" s="245"/>
      <c r="H18" s="245"/>
    </row>
    <row r="19" spans="1:8" ht="10" customHeight="1"/>
    <row r="20" spans="1:8" ht="16.5">
      <c r="A20" s="719" t="s">
        <v>156</v>
      </c>
      <c r="B20" s="720"/>
      <c r="C20" s="720"/>
      <c r="D20" s="720"/>
      <c r="E20" s="720"/>
      <c r="F20" s="720"/>
      <c r="G20" s="720"/>
      <c r="H20" s="721"/>
    </row>
    <row r="21" spans="1:8" ht="16.5">
      <c r="A21" s="706" t="s">
        <v>343</v>
      </c>
      <c r="B21" s="707"/>
      <c r="C21" s="707"/>
      <c r="D21" s="707"/>
      <c r="E21" s="707"/>
      <c r="F21" s="707"/>
      <c r="G21" s="707"/>
      <c r="H21" s="708"/>
    </row>
  </sheetData>
  <mergeCells count="20">
    <mergeCell ref="A20:H20"/>
    <mergeCell ref="A3:B5"/>
    <mergeCell ref="A8:A10"/>
    <mergeCell ref="A12:H12"/>
    <mergeCell ref="A2:H2"/>
    <mergeCell ref="A13:B13"/>
    <mergeCell ref="A14:B14"/>
    <mergeCell ref="A21:H21"/>
    <mergeCell ref="A11:B11"/>
    <mergeCell ref="A18:B18"/>
    <mergeCell ref="C3:D3"/>
    <mergeCell ref="E3:F3"/>
    <mergeCell ref="G3:H3"/>
    <mergeCell ref="C5:D5"/>
    <mergeCell ref="E5:F5"/>
    <mergeCell ref="G5:H5"/>
    <mergeCell ref="A15:B15"/>
    <mergeCell ref="A16:H16"/>
    <mergeCell ref="A17:B17"/>
    <mergeCell ref="C13:H13"/>
  </mergeCells>
  <pageMargins left="0.25" right="0.25" top="0.75" bottom="0.75" header="0.3" footer="0.3"/>
  <pageSetup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1" ma:contentTypeDescription="Create a new document." ma:contentTypeScope="" ma:versionID="f20c3d4365552be1c5bd30722e582e5f">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180636fadeb78575c5e826a9f6f2c4e"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Props1.xml><?xml version="1.0" encoding="utf-8"?>
<ds:datastoreItem xmlns:ds="http://schemas.openxmlformats.org/officeDocument/2006/customXml" ds:itemID="{89BC8406-D724-41B1-B8F8-7DB5F0912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6D6747A1-12BF-4046-909E-B94B95B669EF}">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 ds:uri="ba291332-5843-45d8-bfc3-9844fb3e26da"/>
    <ds:schemaRef ds:uri="http://purl.org/dc/elements/1.1/"/>
    <ds:schemaRef ds:uri="http://schemas.microsoft.com/office/infopath/2007/PartnerControls"/>
    <ds:schemaRef ds:uri="39c968e2-ee87-41b9-8fa8-4cd604c6e88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Table 1</vt:lpstr>
      <vt:lpstr>Tables 2-6</vt:lpstr>
      <vt:lpstr>Table 7</vt:lpstr>
      <vt:lpstr>Table 8</vt:lpstr>
      <vt:lpstr>Table 9</vt:lpstr>
      <vt:lpstr>Ap A - Participant Def</vt:lpstr>
      <vt:lpstr>Apx B - Qtr NG Master</vt:lpstr>
      <vt:lpstr>Apx C - Qtr NG LMI</vt:lpstr>
      <vt:lpstr> Apx D - Qtr NG Business</vt:lpstr>
      <vt:lpstr>Apx E - NJ CEA Benchmarks</vt:lpstr>
      <vt:lpstr>AP F - Secondary Metrics</vt:lpstr>
      <vt:lpstr>AP G - Transfer</vt:lpstr>
      <vt:lpstr>AP H - CostTest</vt:lpstr>
      <vt:lpstr>AP I - Program Changes</vt:lpstr>
      <vt:lpstr>Lookup_Sheet</vt:lpstr>
      <vt:lpstr>NJNG</vt:lpstr>
      <vt:lpstr>'Apx E - NJ CEA Benchmarks'!Print_Area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2023-11-17T20:15:18Z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ies>
</file>